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012EDE86-B9A2-4BC1-8AFC-39A99BF8E70B}" xr6:coauthVersionLast="47" xr6:coauthVersionMax="47" xr10:uidLastSave="{00000000-0000-0000-0000-000000000000}"/>
  <bookViews>
    <workbookView xWindow="1560" yWindow="1560" windowWidth="21600" windowHeight="11295" xr2:uid="{9AE86FCD-F97A-461A-BE51-52FB1BDB8D07}"/>
  </bookViews>
  <sheets>
    <sheet name="Section 243 IELCE 061" sheetId="1" r:id="rId1"/>
    <sheet name="MSG gain by level - ABE &amp; ES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4" l="1"/>
  <c r="F25" i="4"/>
  <c r="H8" i="4"/>
  <c r="O11" i="4"/>
  <c r="K11" i="4"/>
  <c r="H18" i="4"/>
  <c r="N18" i="4"/>
  <c r="H12" i="4"/>
  <c r="K18" i="4"/>
  <c r="P30" i="4"/>
  <c r="O38" i="4"/>
  <c r="O32" i="4"/>
  <c r="O25" i="4"/>
  <c r="O18" i="4"/>
  <c r="N32" i="4"/>
  <c r="P32" i="4" s="1"/>
  <c r="N25" i="4"/>
  <c r="N11" i="4"/>
  <c r="K38" i="4"/>
  <c r="K32" i="4"/>
  <c r="K25" i="4"/>
  <c r="G25" i="4"/>
  <c r="H25" i="4" s="1"/>
  <c r="P37" i="4"/>
  <c r="P36" i="4"/>
  <c r="P35" i="4"/>
  <c r="P34" i="4"/>
  <c r="P33" i="4"/>
  <c r="P31" i="4"/>
  <c r="P29" i="4"/>
  <c r="P28" i="4"/>
  <c r="P27" i="4"/>
  <c r="P26" i="4"/>
  <c r="P24" i="4"/>
  <c r="P23" i="4"/>
  <c r="P22" i="4"/>
  <c r="P21" i="4"/>
  <c r="P20" i="4"/>
  <c r="P19" i="4"/>
  <c r="P17" i="4"/>
  <c r="P16" i="4"/>
  <c r="P15" i="4"/>
  <c r="P14" i="4"/>
  <c r="P13" i="4"/>
  <c r="P12" i="4"/>
  <c r="P10" i="4"/>
  <c r="P9" i="4"/>
  <c r="P8" i="4"/>
  <c r="P7" i="4"/>
  <c r="P6" i="4"/>
  <c r="H24" i="4"/>
  <c r="H23" i="4"/>
  <c r="H22" i="4"/>
  <c r="H21" i="4"/>
  <c r="H20" i="4"/>
  <c r="H19" i="4"/>
  <c r="C25" i="4"/>
  <c r="L7" i="1"/>
  <c r="M7" i="1" s="1"/>
  <c r="L6" i="1"/>
  <c r="M6" i="1" s="1"/>
  <c r="L5" i="1"/>
  <c r="M5" i="1" s="1"/>
  <c r="L4" i="1"/>
  <c r="M4" i="1" s="1"/>
  <c r="L3" i="1"/>
  <c r="M3" i="1" s="1"/>
  <c r="P38" i="4" l="1"/>
  <c r="P25" i="4"/>
  <c r="P11" i="4"/>
  <c r="P18" i="4"/>
</calcChain>
</file>

<file path=xl/sharedStrings.xml><?xml version="1.0" encoding="utf-8"?>
<sst xmlns="http://schemas.openxmlformats.org/spreadsheetml/2006/main" count="88" uniqueCount="45">
  <si>
    <t>AUN</t>
  </si>
  <si>
    <t>Agency Name</t>
  </si>
  <si>
    <t>Beyond Literacy</t>
  </si>
  <si>
    <t>District 1199C Trng &amp; Upgrd Fd</t>
  </si>
  <si>
    <t>Lancaster-Lebanon IU 13</t>
  </si>
  <si>
    <t>Lehigh Carbon Community College</t>
  </si>
  <si>
    <t>Northampton Co Area CC/ Main</t>
  </si>
  <si>
    <t>Enrollment and Attendance Hours</t>
  </si>
  <si>
    <t>HSE Credential Earned</t>
  </si>
  <si>
    <t>ABE Level</t>
  </si>
  <si>
    <t>EFL gain by pre/post</t>
  </si>
  <si>
    <t>EFL gain by passing HSE subtest</t>
  </si>
  <si>
    <t>EFL gain by entering PS/training</t>
  </si>
  <si>
    <t>Total</t>
  </si>
  <si>
    <t>Count of students</t>
  </si>
  <si>
    <t>Percent</t>
  </si>
  <si>
    <t>ESL Level</t>
  </si>
  <si>
    <t>ESL Level 1</t>
  </si>
  <si>
    <t>ESL Level 2</t>
  </si>
  <si>
    <t>ESL Level 3</t>
  </si>
  <si>
    <t>TOTAL</t>
  </si>
  <si>
    <t>ABE Level 1</t>
  </si>
  <si>
    <t>ABE Level 2</t>
  </si>
  <si>
    <t>ABE Level 3</t>
  </si>
  <si>
    <t>ABE Level 4</t>
  </si>
  <si>
    <t>ESL Level 4</t>
  </si>
  <si>
    <t>ABE Level 5</t>
  </si>
  <si>
    <t>ESL Level 5</t>
  </si>
  <si>
    <t>ABE Level 6</t>
  </si>
  <si>
    <t>ESL Level 6</t>
  </si>
  <si>
    <t>PY 2024-25: Section 243 Integrated English Literacy and Civics Education 061: MSG Gain by Entry EFL and By Agency</t>
  </si>
  <si>
    <t>Contracted Enrollment</t>
  </si>
  <si>
    <t>Enrolled Students (Unduplicated Adults w/12+ 061 Hours)</t>
  </si>
  <si>
    <t>Percentage Enrollment
Target 100%</t>
  </si>
  <si>
    <t>Total 061 Hours</t>
  </si>
  <si>
    <t>Average 061 Hours</t>
  </si>
  <si>
    <t>Students in Column D who entered at all EFLs</t>
  </si>
  <si>
    <t># Students in Column H who had an EFL gain with pre/post-testing</t>
  </si>
  <si>
    <r>
      <t xml:space="preserve"># Students in Column H who had an EFL gain by passing an HSE subtest only 
</t>
    </r>
    <r>
      <rPr>
        <sz val="10"/>
        <rFont val="Arial"/>
        <family val="2"/>
      </rPr>
      <t>(This includes students who ended up passing the full exam and getting the HSE credential. This does not include people who got an EFL gain by pre/posting. Those individuals are included in Column I.</t>
    </r>
    <r>
      <rPr>
        <b/>
        <sz val="11"/>
        <rFont val="Arial"/>
        <family val="2"/>
      </rPr>
      <t>)</t>
    </r>
  </si>
  <si>
    <r>
      <rPr>
        <b/>
        <sz val="11"/>
        <rFont val="Arial"/>
        <family val="2"/>
      </rPr>
      <t># Students in Column H who had an EFL gain by transitioning to postsecondary education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(This </t>
    </r>
    <r>
      <rPr>
        <b/>
        <u/>
        <sz val="9"/>
        <rFont val="Arial"/>
        <family val="2"/>
      </rPr>
      <t>excludes</t>
    </r>
    <r>
      <rPr>
        <sz val="8"/>
        <rFont val="Arial"/>
        <family val="2"/>
      </rPr>
      <t xml:space="preserve"> people who got an EFL gain by pre/posting OR by passing an HSE subtest only.)</t>
    </r>
  </si>
  <si>
    <t>EFL Gain by Pre/Posttesting, Passing HSE Subtest, and Transitioning to Postsecondary Education</t>
  </si>
  <si>
    <t># Students in Column J who passed the HSE exam
(This is a subset of Column J.)</t>
  </si>
  <si>
    <r>
      <t xml:space="preserve">Total # Students in Column H who had an EFL gain 
</t>
    </r>
    <r>
      <rPr>
        <sz val="8"/>
        <rFont val="Arial"/>
        <family val="2"/>
      </rPr>
      <t>(column I + column J + column K)</t>
    </r>
  </si>
  <si>
    <r>
      <t xml:space="preserve">% Students in Column H who had an EFL gain </t>
    </r>
    <r>
      <rPr>
        <sz val="8"/>
        <rFont val="Arial"/>
        <family val="2"/>
      </rPr>
      <t>(column L / column H)</t>
    </r>
  </si>
  <si>
    <t>PY 2024-25 Section 243 Integrated English Literacy and Civics Education 061
Enrollment, EFL Gain, and HSE Credential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</si>
</sst>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</cellStyleXfs>
  <cellXfs count="199">
    <xf numFmtId="0" fontId="0" fillId="0" borderId="0" xfId="0"/>
    <xf numFmtId="1" fontId="4" fillId="0" borderId="3" xfId="1" applyNumberFormat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/>
    </xf>
    <xf numFmtId="1" fontId="4" fillId="0" borderId="6" xfId="1" applyNumberFormat="1" applyFont="1" applyBorder="1" applyAlignment="1">
      <alignment horizontal="left" vertical="top"/>
    </xf>
    <xf numFmtId="0" fontId="4" fillId="0" borderId="7" xfId="1" applyFont="1" applyBorder="1" applyAlignment="1">
      <alignment horizontal="left" vertical="top" wrapText="1"/>
    </xf>
    <xf numFmtId="164" fontId="4" fillId="0" borderId="13" xfId="2" applyNumberFormat="1" applyFont="1" applyBorder="1" applyAlignment="1">
      <alignment horizontal="center" vertical="top"/>
    </xf>
    <xf numFmtId="164" fontId="4" fillId="0" borderId="2" xfId="2" applyNumberFormat="1" applyFont="1" applyBorder="1" applyAlignment="1">
      <alignment horizontal="center" vertical="top"/>
    </xf>
    <xf numFmtId="2" fontId="4" fillId="0" borderId="2" xfId="3" applyNumberFormat="1" applyFont="1" applyBorder="1" applyAlignment="1">
      <alignment horizontal="left" vertical="top" indent="2"/>
    </xf>
    <xf numFmtId="1" fontId="4" fillId="0" borderId="2" xfId="3" applyNumberFormat="1" applyFont="1" applyBorder="1" applyAlignment="1">
      <alignment horizontal="center" vertical="top"/>
    </xf>
    <xf numFmtId="1" fontId="4" fillId="0" borderId="5" xfId="3" applyNumberFormat="1" applyFont="1" applyBorder="1" applyAlignment="1">
      <alignment horizontal="center" vertical="top"/>
    </xf>
    <xf numFmtId="1" fontId="4" fillId="0" borderId="15" xfId="3" applyNumberFormat="1" applyFont="1" applyBorder="1" applyAlignment="1">
      <alignment horizontal="center" vertical="top"/>
    </xf>
    <xf numFmtId="1" fontId="4" fillId="0" borderId="16" xfId="3" applyNumberFormat="1" applyFont="1" applyBorder="1" applyAlignment="1">
      <alignment horizontal="center" vertical="top"/>
    </xf>
    <xf numFmtId="1" fontId="4" fillId="0" borderId="17" xfId="3" applyNumberFormat="1" applyFont="1" applyBorder="1" applyAlignment="1">
      <alignment horizontal="center" vertical="top"/>
    </xf>
    <xf numFmtId="164" fontId="4" fillId="0" borderId="20" xfId="2" applyNumberFormat="1" applyFont="1" applyBorder="1" applyAlignment="1">
      <alignment horizontal="center" vertical="top"/>
    </xf>
    <xf numFmtId="164" fontId="4" fillId="0" borderId="21" xfId="2" applyNumberFormat="1" applyFont="1" applyBorder="1" applyAlignment="1">
      <alignment horizontal="center" vertical="top"/>
    </xf>
    <xf numFmtId="2" fontId="4" fillId="0" borderId="8" xfId="3" applyNumberFormat="1" applyFont="1" applyBorder="1" applyAlignment="1">
      <alignment horizontal="left" vertical="top" indent="2"/>
    </xf>
    <xf numFmtId="164" fontId="4" fillId="0" borderId="25" xfId="2" applyNumberFormat="1" applyFont="1" applyBorder="1" applyAlignment="1">
      <alignment horizontal="center" vertical="top"/>
    </xf>
    <xf numFmtId="164" fontId="4" fillId="0" borderId="17" xfId="2" applyNumberFormat="1" applyFont="1" applyBorder="1" applyAlignment="1">
      <alignment horizontal="center" vertical="top"/>
    </xf>
    <xf numFmtId="2" fontId="4" fillId="0" borderId="17" xfId="3" applyNumberFormat="1" applyFont="1" applyBorder="1" applyAlignment="1">
      <alignment horizontal="left" vertical="top" indent="2"/>
    </xf>
    <xf numFmtId="2" fontId="4" fillId="0" borderId="26" xfId="3" applyNumberFormat="1" applyFont="1" applyBorder="1" applyAlignment="1">
      <alignment horizontal="left" vertical="top" indent="2"/>
    </xf>
    <xf numFmtId="1" fontId="4" fillId="0" borderId="30" xfId="3" applyNumberFormat="1" applyFont="1" applyBorder="1" applyAlignment="1">
      <alignment horizontal="center" vertical="top"/>
    </xf>
    <xf numFmtId="1" fontId="4" fillId="0" borderId="31" xfId="3" applyNumberFormat="1" applyFont="1" applyBorder="1" applyAlignment="1">
      <alignment horizontal="center" vertical="top"/>
    </xf>
    <xf numFmtId="2" fontId="4" fillId="0" borderId="26" xfId="3" applyNumberFormat="1" applyFont="1" applyBorder="1" applyAlignment="1">
      <alignment horizontal="left" vertical="top" indent="1"/>
    </xf>
    <xf numFmtId="0" fontId="4" fillId="0" borderId="0" xfId="5" applyFont="1" applyAlignment="1">
      <alignment horizontal="left"/>
    </xf>
    <xf numFmtId="165" fontId="4" fillId="0" borderId="0" xfId="5" applyNumberFormat="1" applyFont="1" applyAlignment="1">
      <alignment horizontal="left"/>
    </xf>
    <xf numFmtId="0" fontId="3" fillId="0" borderId="0" xfId="5" applyFont="1" applyAlignment="1">
      <alignment horizontal="left"/>
    </xf>
    <xf numFmtId="1" fontId="3" fillId="0" borderId="0" xfId="5" applyNumberFormat="1" applyFont="1" applyAlignment="1">
      <alignment horizontal="left"/>
    </xf>
    <xf numFmtId="1" fontId="4" fillId="0" borderId="0" xfId="5" applyNumberFormat="1" applyFont="1" applyAlignment="1">
      <alignment horizontal="left"/>
    </xf>
    <xf numFmtId="0" fontId="12" fillId="0" borderId="0" xfId="5" applyFont="1"/>
    <xf numFmtId="0" fontId="6" fillId="0" borderId="12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9" xfId="4" applyFont="1" applyBorder="1" applyAlignment="1">
      <alignment horizontal="center" vertical="center" wrapText="1"/>
    </xf>
    <xf numFmtId="165" fontId="6" fillId="0" borderId="19" xfId="4" applyNumberFormat="1" applyFont="1" applyBorder="1" applyAlignment="1">
      <alignment horizontal="center" vertical="center"/>
    </xf>
    <xf numFmtId="0" fontId="6" fillId="0" borderId="32" xfId="4" applyFont="1" applyBorder="1" applyAlignment="1">
      <alignment horizontal="left" vertical="center"/>
    </xf>
    <xf numFmtId="164" fontId="3" fillId="0" borderId="32" xfId="6" applyNumberFormat="1" applyFont="1" applyBorder="1" applyAlignment="1">
      <alignment horizontal="left" vertical="center"/>
    </xf>
    <xf numFmtId="164" fontId="4" fillId="0" borderId="34" xfId="6" applyNumberFormat="1" applyFont="1" applyBorder="1" applyAlignment="1">
      <alignment horizontal="left" vertical="center"/>
    </xf>
    <xf numFmtId="165" fontId="4" fillId="0" borderId="34" xfId="5" applyNumberFormat="1" applyFont="1" applyBorder="1" applyAlignment="1">
      <alignment horizontal="left" vertical="top" indent="3"/>
    </xf>
    <xf numFmtId="0" fontId="4" fillId="0" borderId="32" xfId="6" applyFont="1" applyBorder="1" applyAlignment="1">
      <alignment horizontal="left" vertical="center"/>
    </xf>
    <xf numFmtId="164" fontId="4" fillId="0" borderId="17" xfId="6" applyNumberFormat="1" applyFont="1" applyBorder="1" applyAlignment="1">
      <alignment horizontal="left" vertical="center"/>
    </xf>
    <xf numFmtId="165" fontId="4" fillId="0" borderId="17" xfId="5" applyNumberFormat="1" applyFont="1" applyBorder="1" applyAlignment="1">
      <alignment horizontal="left" vertical="top" indent="3"/>
    </xf>
    <xf numFmtId="164" fontId="4" fillId="0" borderId="33" xfId="6" applyNumberFormat="1" applyFont="1" applyBorder="1" applyAlignment="1">
      <alignment horizontal="left" vertical="center"/>
    </xf>
    <xf numFmtId="165" fontId="4" fillId="0" borderId="33" xfId="5" applyNumberFormat="1" applyFont="1" applyBorder="1" applyAlignment="1">
      <alignment horizontal="left" vertical="top" indent="3"/>
    </xf>
    <xf numFmtId="0" fontId="3" fillId="0" borderId="38" xfId="6" applyFont="1" applyBorder="1" applyAlignment="1">
      <alignment horizontal="left" vertical="center"/>
    </xf>
    <xf numFmtId="164" fontId="3" fillId="0" borderId="39" xfId="6" applyNumberFormat="1" applyFont="1" applyBorder="1" applyAlignment="1">
      <alignment horizontal="left" vertical="top" indent="2"/>
    </xf>
    <xf numFmtId="164" fontId="3" fillId="0" borderId="38" xfId="6" applyNumberFormat="1" applyFont="1" applyBorder="1" applyAlignment="1">
      <alignment horizontal="left" vertical="top" indent="2"/>
    </xf>
    <xf numFmtId="165" fontId="3" fillId="0" borderId="38" xfId="6" applyNumberFormat="1" applyFont="1" applyBorder="1" applyAlignment="1">
      <alignment horizontal="left" vertical="top" indent="3"/>
    </xf>
    <xf numFmtId="164" fontId="4" fillId="0" borderId="35" xfId="6" applyNumberFormat="1" applyFont="1" applyBorder="1" applyAlignment="1">
      <alignment horizontal="left" vertical="center"/>
    </xf>
    <xf numFmtId="165" fontId="4" fillId="0" borderId="35" xfId="5" applyNumberFormat="1" applyFont="1" applyBorder="1" applyAlignment="1">
      <alignment horizontal="left" vertical="top" indent="3"/>
    </xf>
    <xf numFmtId="0" fontId="4" fillId="0" borderId="17" xfId="6" applyFont="1" applyBorder="1" applyAlignment="1">
      <alignment horizontal="left" vertical="center"/>
    </xf>
    <xf numFmtId="164" fontId="4" fillId="0" borderId="16" xfId="6" applyNumberFormat="1" applyFont="1" applyBorder="1" applyAlignment="1">
      <alignment horizontal="left" vertical="top" indent="2"/>
    </xf>
    <xf numFmtId="164" fontId="4" fillId="0" borderId="17" xfId="6" applyNumberFormat="1" applyFont="1" applyBorder="1" applyAlignment="1">
      <alignment horizontal="left" vertical="top" indent="3"/>
    </xf>
    <xf numFmtId="165" fontId="4" fillId="0" borderId="21" xfId="6" applyNumberFormat="1" applyFont="1" applyBorder="1" applyAlignment="1">
      <alignment horizontal="left" vertical="top" indent="3"/>
    </xf>
    <xf numFmtId="0" fontId="4" fillId="0" borderId="33" xfId="6" applyFont="1" applyBorder="1" applyAlignment="1">
      <alignment horizontal="left" vertical="center"/>
    </xf>
    <xf numFmtId="164" fontId="4" fillId="0" borderId="40" xfId="6" applyNumberFormat="1" applyFont="1" applyBorder="1" applyAlignment="1">
      <alignment horizontal="left" vertical="top" indent="2"/>
    </xf>
    <xf numFmtId="164" fontId="4" fillId="0" borderId="33" xfId="6" applyNumberFormat="1" applyFont="1" applyBorder="1" applyAlignment="1">
      <alignment horizontal="left" vertical="top" indent="3"/>
    </xf>
    <xf numFmtId="164" fontId="4" fillId="0" borderId="40" xfId="6" applyNumberFormat="1" applyFont="1" applyBorder="1" applyAlignment="1">
      <alignment horizontal="left" vertical="top" indent="1"/>
    </xf>
    <xf numFmtId="164" fontId="4" fillId="0" borderId="33" xfId="6" applyNumberFormat="1" applyFont="1" applyBorder="1" applyAlignment="1">
      <alignment horizontal="left" vertical="top" indent="2"/>
    </xf>
    <xf numFmtId="164" fontId="3" fillId="0" borderId="41" xfId="6" applyNumberFormat="1" applyFont="1" applyBorder="1" applyAlignment="1">
      <alignment horizontal="left" vertical="top" indent="2"/>
    </xf>
    <xf numFmtId="164" fontId="3" fillId="0" borderId="38" xfId="6" applyNumberFormat="1" applyFont="1" applyBorder="1" applyAlignment="1">
      <alignment horizontal="left" vertical="top" indent="3"/>
    </xf>
    <xf numFmtId="164" fontId="3" fillId="0" borderId="41" xfId="6" applyNumberFormat="1" applyFont="1" applyBorder="1" applyAlignment="1">
      <alignment horizontal="left" vertical="top" indent="1"/>
    </xf>
    <xf numFmtId="165" fontId="3" fillId="0" borderId="39" xfId="6" applyNumberFormat="1" applyFont="1" applyBorder="1" applyAlignment="1">
      <alignment horizontal="left" vertical="top" indent="3"/>
    </xf>
    <xf numFmtId="164" fontId="3" fillId="0" borderId="0" xfId="6" applyNumberFormat="1" applyFont="1" applyAlignment="1">
      <alignment horizontal="left" vertical="center"/>
    </xf>
    <xf numFmtId="0" fontId="4" fillId="0" borderId="2" xfId="6" applyFont="1" applyBorder="1" applyAlignment="1">
      <alignment horizontal="left" vertical="top"/>
    </xf>
    <xf numFmtId="164" fontId="3" fillId="0" borderId="0" xfId="6" applyNumberFormat="1" applyFont="1" applyAlignment="1">
      <alignment horizontal="left" vertical="top"/>
    </xf>
    <xf numFmtId="164" fontId="4" fillId="0" borderId="35" xfId="6" applyNumberFormat="1" applyFont="1" applyBorder="1" applyAlignment="1">
      <alignment horizontal="left" vertical="top"/>
    </xf>
    <xf numFmtId="10" fontId="4" fillId="0" borderId="35" xfId="1" applyNumberFormat="1" applyFont="1" applyBorder="1" applyAlignment="1">
      <alignment horizontal="left" vertical="top" indent="3"/>
    </xf>
    <xf numFmtId="0" fontId="12" fillId="0" borderId="0" xfId="5" applyFont="1" applyAlignment="1">
      <alignment horizontal="left" vertical="top"/>
    </xf>
    <xf numFmtId="0" fontId="4" fillId="0" borderId="2" xfId="6" applyFont="1" applyBorder="1" applyAlignment="1">
      <alignment horizontal="left" vertical="center"/>
    </xf>
    <xf numFmtId="0" fontId="4" fillId="0" borderId="17" xfId="6" applyFont="1" applyBorder="1" applyAlignment="1">
      <alignment horizontal="left" vertical="center" wrapText="1"/>
    </xf>
    <xf numFmtId="164" fontId="4" fillId="0" borderId="17" xfId="6" applyNumberFormat="1" applyFont="1" applyBorder="1" applyAlignment="1">
      <alignment horizontal="left" vertical="top" indent="1"/>
    </xf>
    <xf numFmtId="164" fontId="4" fillId="0" borderId="17" xfId="6" applyNumberFormat="1" applyFont="1" applyBorder="1" applyAlignment="1">
      <alignment horizontal="left" vertical="top" wrapText="1" indent="2"/>
    </xf>
    <xf numFmtId="164" fontId="4" fillId="0" borderId="20" xfId="6" applyNumberFormat="1" applyFont="1" applyBorder="1" applyAlignment="1">
      <alignment horizontal="left" vertical="top" wrapText="1" indent="2"/>
    </xf>
    <xf numFmtId="164" fontId="4" fillId="0" borderId="36" xfId="6" applyNumberFormat="1" applyFont="1" applyBorder="1" applyAlignment="1">
      <alignment horizontal="left" vertical="top" indent="2"/>
    </xf>
    <xf numFmtId="165" fontId="4" fillId="0" borderId="36" xfId="6" applyNumberFormat="1" applyFont="1" applyBorder="1" applyAlignment="1">
      <alignment horizontal="left" vertical="top" indent="3"/>
    </xf>
    <xf numFmtId="0" fontId="4" fillId="0" borderId="0" xfId="5" applyFont="1"/>
    <xf numFmtId="165" fontId="4" fillId="0" borderId="0" xfId="5" applyNumberFormat="1" applyFont="1"/>
    <xf numFmtId="1" fontId="4" fillId="0" borderId="0" xfId="5" applyNumberFormat="1" applyFont="1"/>
    <xf numFmtId="165" fontId="3" fillId="0" borderId="36" xfId="6" applyNumberFormat="1" applyFont="1" applyBorder="1" applyAlignment="1">
      <alignment horizontal="left" vertical="top" indent="3"/>
    </xf>
    <xf numFmtId="0" fontId="3" fillId="0" borderId="42" xfId="6" applyFont="1" applyBorder="1" applyAlignment="1">
      <alignment horizontal="left" vertical="center"/>
    </xf>
    <xf numFmtId="164" fontId="3" fillId="0" borderId="43" xfId="6" applyNumberFormat="1" applyFont="1" applyBorder="1" applyAlignment="1">
      <alignment horizontal="left" vertical="top" indent="1"/>
    </xf>
    <xf numFmtId="0" fontId="10" fillId="0" borderId="0" xfId="4" applyFont="1" applyAlignment="1">
      <alignment horizontal="left" vertical="center" indent="1"/>
    </xf>
    <xf numFmtId="0" fontId="3" fillId="0" borderId="0" xfId="4" applyFont="1" applyAlignment="1">
      <alignment horizontal="left" vertical="center" indent="1"/>
    </xf>
    <xf numFmtId="0" fontId="4" fillId="0" borderId="0" xfId="5" applyFont="1" applyAlignment="1">
      <alignment horizontal="left" vertical="center" indent="1"/>
    </xf>
    <xf numFmtId="0" fontId="4" fillId="0" borderId="12" xfId="4" applyFont="1" applyBorder="1" applyAlignment="1">
      <alignment horizontal="left" vertical="center" indent="1"/>
    </xf>
    <xf numFmtId="0" fontId="4" fillId="0" borderId="33" xfId="1" applyFont="1" applyBorder="1" applyAlignment="1">
      <alignment horizontal="left" vertical="center" indent="1"/>
    </xf>
    <xf numFmtId="0" fontId="4" fillId="0" borderId="35" xfId="3" applyFont="1" applyBorder="1" applyAlignment="1">
      <alignment horizontal="left" vertical="center" indent="1"/>
    </xf>
    <xf numFmtId="0" fontId="4" fillId="0" borderId="35" xfId="6" applyFont="1" applyBorder="1" applyAlignment="1">
      <alignment horizontal="left" vertical="center" indent="1"/>
    </xf>
    <xf numFmtId="0" fontId="4" fillId="0" borderId="37" xfId="6" applyFont="1" applyBorder="1" applyAlignment="1">
      <alignment horizontal="left" vertical="center" indent="1"/>
    </xf>
    <xf numFmtId="0" fontId="4" fillId="0" borderId="35" xfId="1" applyFont="1" applyBorder="1" applyAlignment="1">
      <alignment horizontal="left" vertical="center" wrapText="1" indent="1"/>
    </xf>
    <xf numFmtId="0" fontId="12" fillId="0" borderId="35" xfId="5" applyFont="1" applyBorder="1" applyAlignment="1">
      <alignment horizontal="left" vertical="center" wrapText="1" indent="1"/>
    </xf>
    <xf numFmtId="0" fontId="4" fillId="0" borderId="40" xfId="1" applyFont="1" applyBorder="1" applyAlignment="1">
      <alignment horizontal="left" vertical="top"/>
    </xf>
    <xf numFmtId="0" fontId="4" fillId="0" borderId="47" xfId="6" applyFont="1" applyBorder="1" applyAlignment="1">
      <alignment horizontal="left" vertical="center"/>
    </xf>
    <xf numFmtId="164" fontId="4" fillId="0" borderId="48" xfId="6" applyNumberFormat="1" applyFont="1" applyBorder="1" applyAlignment="1">
      <alignment horizontal="left" vertical="top" indent="2"/>
    </xf>
    <xf numFmtId="164" fontId="4" fillId="0" borderId="48" xfId="6" applyNumberFormat="1" applyFont="1" applyBorder="1" applyAlignment="1">
      <alignment horizontal="left" vertical="top" indent="1"/>
    </xf>
    <xf numFmtId="165" fontId="4" fillId="0" borderId="49" xfId="6" applyNumberFormat="1" applyFont="1" applyBorder="1" applyAlignment="1">
      <alignment horizontal="left" vertical="top" indent="3"/>
    </xf>
    <xf numFmtId="0" fontId="4" fillId="0" borderId="35" xfId="1" applyFont="1" applyBorder="1" applyAlignment="1">
      <alignment horizontal="left" vertical="center" indent="1"/>
    </xf>
    <xf numFmtId="164" fontId="4" fillId="0" borderId="0" xfId="6" applyNumberFormat="1" applyFont="1" applyAlignment="1">
      <alignment horizontal="left" vertical="top" indent="1"/>
    </xf>
    <xf numFmtId="165" fontId="4" fillId="0" borderId="50" xfId="6" applyNumberFormat="1" applyFont="1" applyBorder="1" applyAlignment="1">
      <alignment horizontal="left" vertical="top" indent="1"/>
    </xf>
    <xf numFmtId="165" fontId="4" fillId="0" borderId="51" xfId="6" applyNumberFormat="1" applyFont="1" applyBorder="1" applyAlignment="1">
      <alignment horizontal="left" vertical="top" indent="1"/>
    </xf>
    <xf numFmtId="165" fontId="6" fillId="0" borderId="12" xfId="4" applyNumberFormat="1" applyFont="1" applyBorder="1" applyAlignment="1">
      <alignment horizontal="center" vertical="center"/>
    </xf>
    <xf numFmtId="0" fontId="4" fillId="0" borderId="52" xfId="6" applyFont="1" applyBorder="1" applyAlignment="1">
      <alignment horizontal="left" vertical="center"/>
    </xf>
    <xf numFmtId="164" fontId="4" fillId="0" borderId="53" xfId="6" applyNumberFormat="1" applyFont="1" applyBorder="1" applyAlignment="1">
      <alignment horizontal="left" vertical="top" indent="2"/>
    </xf>
    <xf numFmtId="164" fontId="4" fillId="0" borderId="53" xfId="6" applyNumberFormat="1" applyFont="1" applyBorder="1" applyAlignment="1">
      <alignment horizontal="left" vertical="top" indent="1"/>
    </xf>
    <xf numFmtId="164" fontId="4" fillId="0" borderId="0" xfId="6" applyNumberFormat="1" applyFont="1" applyAlignment="1">
      <alignment horizontal="left" vertical="top" indent="2"/>
    </xf>
    <xf numFmtId="164" fontId="4" fillId="0" borderId="0" xfId="6" applyNumberFormat="1" applyFont="1" applyAlignment="1">
      <alignment horizontal="left" vertical="top" indent="3"/>
    </xf>
    <xf numFmtId="164" fontId="4" fillId="0" borderId="53" xfId="6" applyNumberFormat="1" applyFont="1" applyBorder="1" applyAlignment="1">
      <alignment horizontal="left" vertical="top" indent="3"/>
    </xf>
    <xf numFmtId="0" fontId="4" fillId="0" borderId="55" xfId="6" applyFont="1" applyBorder="1" applyAlignment="1">
      <alignment horizontal="left" vertical="center"/>
    </xf>
    <xf numFmtId="0" fontId="4" fillId="0" borderId="56" xfId="6" applyFont="1" applyBorder="1" applyAlignment="1">
      <alignment horizontal="left" vertical="center"/>
    </xf>
    <xf numFmtId="164" fontId="4" fillId="0" borderId="40" xfId="6" applyNumberFormat="1" applyFont="1" applyBorder="1" applyAlignment="1">
      <alignment horizontal="left" vertical="top" indent="3"/>
    </xf>
    <xf numFmtId="164" fontId="3" fillId="0" borderId="43" xfId="6" applyNumberFormat="1" applyFont="1" applyBorder="1" applyAlignment="1">
      <alignment horizontal="left" vertical="top" indent="2"/>
    </xf>
    <xf numFmtId="164" fontId="3" fillId="0" borderId="43" xfId="6" applyNumberFormat="1" applyFont="1" applyBorder="1" applyAlignment="1">
      <alignment horizontal="left" vertical="top" indent="3"/>
    </xf>
    <xf numFmtId="164" fontId="4" fillId="0" borderId="32" xfId="6" applyNumberFormat="1" applyFont="1" applyBorder="1" applyAlignment="1">
      <alignment horizontal="left" vertical="top" indent="3"/>
    </xf>
    <xf numFmtId="165" fontId="3" fillId="0" borderId="44" xfId="6" applyNumberFormat="1" applyFont="1" applyBorder="1" applyAlignment="1">
      <alignment horizontal="left" vertical="top" indent="3"/>
    </xf>
    <xf numFmtId="164" fontId="4" fillId="0" borderId="48" xfId="6" applyNumberFormat="1" applyFont="1" applyBorder="1" applyAlignment="1">
      <alignment horizontal="left" vertical="top" wrapText="1" indent="2"/>
    </xf>
    <xf numFmtId="164" fontId="4" fillId="0" borderId="48" xfId="6" applyNumberFormat="1" applyFont="1" applyBorder="1" applyAlignment="1">
      <alignment horizontal="left" vertical="top" wrapText="1" indent="3"/>
    </xf>
    <xf numFmtId="164" fontId="4" fillId="0" borderId="48" xfId="6" applyNumberFormat="1" applyFont="1" applyBorder="1" applyAlignment="1">
      <alignment horizontal="left" vertical="top" indent="3"/>
    </xf>
    <xf numFmtId="165" fontId="3" fillId="0" borderId="20" xfId="4" applyNumberFormat="1" applyFont="1" applyBorder="1" applyAlignment="1">
      <alignment horizontal="left" vertical="top" indent="3"/>
    </xf>
    <xf numFmtId="165" fontId="3" fillId="0" borderId="20" xfId="6" applyNumberFormat="1" applyFont="1" applyBorder="1" applyAlignment="1">
      <alignment horizontal="left" vertical="top" indent="3"/>
    </xf>
    <xf numFmtId="165" fontId="3" fillId="0" borderId="54" xfId="6" applyNumberFormat="1" applyFont="1" applyBorder="1" applyAlignment="1">
      <alignment horizontal="left" vertical="top" indent="3"/>
    </xf>
    <xf numFmtId="164" fontId="3" fillId="0" borderId="0" xfId="6" applyNumberFormat="1" applyFont="1" applyAlignment="1">
      <alignment horizontal="left" vertical="top" indent="3"/>
    </xf>
    <xf numFmtId="164" fontId="3" fillId="0" borderId="36" xfId="6" applyNumberFormat="1" applyFont="1" applyBorder="1" applyAlignment="1">
      <alignment horizontal="left" vertical="top" indent="3"/>
    </xf>
    <xf numFmtId="165" fontId="3" fillId="0" borderId="57" xfId="6" applyNumberFormat="1" applyFont="1" applyBorder="1" applyAlignment="1">
      <alignment horizontal="left" vertical="top" indent="3"/>
    </xf>
    <xf numFmtId="165" fontId="3" fillId="0" borderId="49" xfId="6" applyNumberFormat="1" applyFont="1" applyBorder="1" applyAlignment="1">
      <alignment horizontal="left" vertical="top" indent="3"/>
    </xf>
    <xf numFmtId="164" fontId="4" fillId="0" borderId="51" xfId="6" applyNumberFormat="1" applyFont="1" applyBorder="1" applyAlignment="1">
      <alignment horizontal="left" vertical="center" indent="3"/>
    </xf>
    <xf numFmtId="164" fontId="4" fillId="0" borderId="50" xfId="6" applyNumberFormat="1" applyFont="1" applyBorder="1" applyAlignment="1">
      <alignment horizontal="left" vertical="center" indent="3"/>
    </xf>
    <xf numFmtId="164" fontId="3" fillId="0" borderId="41" xfId="6" applyNumberFormat="1" applyFont="1" applyBorder="1" applyAlignment="1">
      <alignment horizontal="left" vertical="center" indent="3"/>
    </xf>
    <xf numFmtId="164" fontId="3" fillId="0" borderId="38" xfId="6" applyNumberFormat="1" applyFont="1" applyBorder="1" applyAlignment="1">
      <alignment horizontal="left" vertical="center" indent="3"/>
    </xf>
    <xf numFmtId="164" fontId="3" fillId="0" borderId="39" xfId="6" applyNumberFormat="1" applyFont="1" applyBorder="1" applyAlignment="1">
      <alignment horizontal="left" vertical="center" indent="3"/>
    </xf>
    <xf numFmtId="164" fontId="4" fillId="0" borderId="0" xfId="6" applyNumberFormat="1" applyFont="1" applyAlignment="1">
      <alignment horizontal="left" vertical="center" indent="3"/>
    </xf>
    <xf numFmtId="164" fontId="4" fillId="0" borderId="16" xfId="6" applyNumberFormat="1" applyFont="1" applyBorder="1" applyAlignment="1">
      <alignment horizontal="left" vertical="center" indent="3"/>
    </xf>
    <xf numFmtId="164" fontId="4" fillId="0" borderId="17" xfId="6" applyNumberFormat="1" applyFont="1" applyBorder="1" applyAlignment="1">
      <alignment horizontal="left" vertical="center" indent="3"/>
    </xf>
    <xf numFmtId="164" fontId="4" fillId="0" borderId="21" xfId="6" applyNumberFormat="1" applyFont="1" applyBorder="1" applyAlignment="1">
      <alignment horizontal="left" vertical="center" indent="3"/>
    </xf>
    <xf numFmtId="164" fontId="4" fillId="0" borderId="40" xfId="6" applyNumberFormat="1" applyFont="1" applyBorder="1" applyAlignment="1">
      <alignment horizontal="left" vertical="center" indent="3"/>
    </xf>
    <xf numFmtId="0" fontId="4" fillId="0" borderId="15" xfId="4" applyFont="1" applyBorder="1" applyAlignment="1">
      <alignment horizontal="left" vertical="center" indent="3"/>
    </xf>
    <xf numFmtId="0" fontId="4" fillId="0" borderId="2" xfId="4" applyFont="1" applyBorder="1" applyAlignment="1">
      <alignment horizontal="left" vertical="center" indent="3"/>
    </xf>
    <xf numFmtId="164" fontId="4" fillId="0" borderId="15" xfId="6" applyNumberFormat="1" applyFont="1" applyBorder="1" applyAlignment="1">
      <alignment horizontal="left" vertical="center" indent="3"/>
    </xf>
    <xf numFmtId="0" fontId="4" fillId="0" borderId="20" xfId="4" applyFont="1" applyBorder="1" applyAlignment="1">
      <alignment horizontal="left" vertical="center" indent="3"/>
    </xf>
    <xf numFmtId="164" fontId="4" fillId="0" borderId="15" xfId="6" applyNumberFormat="1" applyFont="1" applyBorder="1" applyAlignment="1">
      <alignment horizontal="left" vertical="center" wrapText="1" indent="3"/>
    </xf>
    <xf numFmtId="164" fontId="4" fillId="0" borderId="17" xfId="6" applyNumberFormat="1" applyFont="1" applyBorder="1" applyAlignment="1">
      <alignment horizontal="left" vertical="center" wrapText="1" indent="3"/>
    </xf>
    <xf numFmtId="164" fontId="4" fillId="0" borderId="2" xfId="6" applyNumberFormat="1" applyFont="1" applyBorder="1" applyAlignment="1">
      <alignment horizontal="left" vertical="center" indent="3"/>
    </xf>
    <xf numFmtId="164" fontId="4" fillId="0" borderId="20" xfId="6" applyNumberFormat="1" applyFont="1" applyBorder="1" applyAlignment="1">
      <alignment horizontal="left" vertical="center" indent="3"/>
    </xf>
    <xf numFmtId="164" fontId="4" fillId="0" borderId="20" xfId="6" applyNumberFormat="1" applyFont="1" applyBorder="1" applyAlignment="1">
      <alignment horizontal="left" vertical="center" wrapText="1" indent="3"/>
    </xf>
    <xf numFmtId="164" fontId="4" fillId="0" borderId="33" xfId="6" applyNumberFormat="1" applyFont="1" applyBorder="1" applyAlignment="1">
      <alignment horizontal="left" vertical="center" indent="3"/>
    </xf>
    <xf numFmtId="164" fontId="4" fillId="0" borderId="36" xfId="6" applyNumberFormat="1" applyFont="1" applyBorder="1" applyAlignment="1">
      <alignment horizontal="left" vertical="center" indent="3"/>
    </xf>
    <xf numFmtId="1" fontId="4" fillId="0" borderId="34" xfId="6" applyNumberFormat="1" applyFont="1" applyBorder="1" applyAlignment="1">
      <alignment horizontal="left" vertical="center" indent="3"/>
    </xf>
    <xf numFmtId="1" fontId="4" fillId="0" borderId="17" xfId="6" applyNumberFormat="1" applyFont="1" applyBorder="1" applyAlignment="1">
      <alignment horizontal="left" vertical="center" indent="3"/>
    </xf>
    <xf numFmtId="1" fontId="4" fillId="0" borderId="35" xfId="6" applyNumberFormat="1" applyFont="1" applyBorder="1" applyAlignment="1">
      <alignment horizontal="left" vertical="center" indent="3"/>
    </xf>
    <xf numFmtId="164" fontId="4" fillId="0" borderId="48" xfId="6" applyNumberFormat="1" applyFont="1" applyBorder="1" applyAlignment="1">
      <alignment horizontal="left" vertical="center" indent="3"/>
    </xf>
    <xf numFmtId="164" fontId="4" fillId="0" borderId="47" xfId="6" applyNumberFormat="1" applyFont="1" applyBorder="1" applyAlignment="1">
      <alignment horizontal="left" vertical="center" indent="3"/>
    </xf>
    <xf numFmtId="164" fontId="4" fillId="0" borderId="49" xfId="6" applyNumberFormat="1" applyFont="1" applyBorder="1" applyAlignment="1">
      <alignment horizontal="left" vertical="center" indent="3"/>
    </xf>
    <xf numFmtId="1" fontId="4" fillId="0" borderId="33" xfId="6" applyNumberFormat="1" applyFont="1" applyBorder="1" applyAlignment="1">
      <alignment horizontal="left" vertical="center" indent="3"/>
    </xf>
    <xf numFmtId="1" fontId="4" fillId="0" borderId="33" xfId="5" applyNumberFormat="1" applyFont="1" applyBorder="1" applyAlignment="1">
      <alignment horizontal="left" vertical="center" indent="3"/>
    </xf>
    <xf numFmtId="0" fontId="4" fillId="0" borderId="59" xfId="6" applyFont="1" applyBorder="1" applyAlignment="1">
      <alignment horizontal="left" vertical="center"/>
    </xf>
    <xf numFmtId="164" fontId="13" fillId="2" borderId="58" xfId="7" applyNumberFormat="1" applyFont="1" applyFill="1" applyBorder="1" applyAlignment="1">
      <alignment horizontal="left" vertical="center" indent="3"/>
    </xf>
    <xf numFmtId="164" fontId="13" fillId="2" borderId="17" xfId="7" applyNumberFormat="1" applyFont="1" applyFill="1" applyBorder="1" applyAlignment="1">
      <alignment horizontal="left" vertical="center" indent="3"/>
    </xf>
    <xf numFmtId="164" fontId="13" fillId="2" borderId="46" xfId="7" applyNumberFormat="1" applyFont="1" applyFill="1" applyBorder="1" applyAlignment="1">
      <alignment horizontal="left" vertical="center" indent="3"/>
    </xf>
    <xf numFmtId="0" fontId="0" fillId="0" borderId="0" xfId="0" applyAlignment="1">
      <alignment vertical="center"/>
    </xf>
    <xf numFmtId="1" fontId="3" fillId="0" borderId="18" xfId="1" applyNumberFormat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1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3" fontId="3" fillId="3" borderId="12" xfId="1" applyNumberFormat="1" applyFont="1" applyFill="1" applyBorder="1" applyAlignment="1">
      <alignment horizontal="center" vertical="center" wrapText="1"/>
    </xf>
    <xf numFmtId="9" fontId="4" fillId="3" borderId="2" xfId="1" applyNumberFormat="1" applyFont="1" applyFill="1" applyBorder="1" applyAlignment="1">
      <alignment horizontal="center" vertical="top"/>
    </xf>
    <xf numFmtId="9" fontId="4" fillId="3" borderId="17" xfId="1" applyNumberFormat="1" applyFont="1" applyFill="1" applyBorder="1" applyAlignment="1">
      <alignment horizontal="center" vertical="top"/>
    </xf>
    <xf numFmtId="0" fontId="3" fillId="3" borderId="27" xfId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top"/>
    </xf>
    <xf numFmtId="165" fontId="4" fillId="3" borderId="28" xfId="1" applyNumberFormat="1" applyFont="1" applyFill="1" applyBorder="1" applyAlignment="1">
      <alignment horizontal="center" vertical="top"/>
    </xf>
    <xf numFmtId="1" fontId="3" fillId="0" borderId="62" xfId="1" applyNumberFormat="1" applyFont="1" applyBorder="1" applyAlignment="1">
      <alignment horizontal="center" vertical="center" wrapText="1"/>
    </xf>
    <xf numFmtId="3" fontId="3" fillId="0" borderId="63" xfId="1" applyNumberFormat="1" applyFont="1" applyBorder="1" applyAlignment="1">
      <alignment horizontal="center" vertical="center" wrapText="1"/>
    </xf>
    <xf numFmtId="1" fontId="4" fillId="0" borderId="61" xfId="1" applyNumberFormat="1" applyFont="1" applyBorder="1" applyAlignment="1">
      <alignment horizontal="left" vertical="top"/>
    </xf>
    <xf numFmtId="0" fontId="4" fillId="0" borderId="60" xfId="1" applyFont="1" applyBorder="1" applyAlignment="1">
      <alignment horizontal="left" vertical="top" wrapText="1"/>
    </xf>
    <xf numFmtId="164" fontId="4" fillId="0" borderId="64" xfId="2" applyNumberFormat="1" applyFont="1" applyBorder="1" applyAlignment="1">
      <alignment horizontal="center" vertical="top"/>
    </xf>
    <xf numFmtId="164" fontId="4" fillId="0" borderId="65" xfId="2" applyNumberFormat="1" applyFont="1" applyBorder="1" applyAlignment="1">
      <alignment horizontal="center" vertical="top"/>
    </xf>
    <xf numFmtId="9" fontId="4" fillId="3" borderId="65" xfId="1" applyNumberFormat="1" applyFont="1" applyFill="1" applyBorder="1" applyAlignment="1">
      <alignment horizontal="center" vertical="top"/>
    </xf>
    <xf numFmtId="2" fontId="4" fillId="0" borderId="65" xfId="3" applyNumberFormat="1" applyFont="1" applyBorder="1" applyAlignment="1">
      <alignment horizontal="left" vertical="top" indent="3"/>
    </xf>
    <xf numFmtId="2" fontId="4" fillId="0" borderId="66" xfId="3" applyNumberFormat="1" applyFont="1" applyBorder="1" applyAlignment="1">
      <alignment horizontal="left" vertical="top" indent="2"/>
    </xf>
    <xf numFmtId="164" fontId="4" fillId="0" borderId="67" xfId="2" applyNumberFormat="1" applyFont="1" applyBorder="1" applyAlignment="1">
      <alignment horizontal="center" vertical="top"/>
    </xf>
    <xf numFmtId="1" fontId="4" fillId="0" borderId="65" xfId="3" applyNumberFormat="1" applyFont="1" applyBorder="1" applyAlignment="1">
      <alignment horizontal="center" vertical="top"/>
    </xf>
    <xf numFmtId="1" fontId="4" fillId="0" borderId="14" xfId="3" applyNumberFormat="1" applyFont="1" applyBorder="1" applyAlignment="1">
      <alignment horizontal="center" vertical="top"/>
    </xf>
    <xf numFmtId="165" fontId="4" fillId="3" borderId="7" xfId="1" applyNumberFormat="1" applyFont="1" applyFill="1" applyBorder="1" applyAlignment="1">
      <alignment horizontal="center" vertical="top"/>
    </xf>
    <xf numFmtId="1" fontId="4" fillId="0" borderId="68" xfId="3" applyNumberFormat="1" applyFont="1" applyBorder="1" applyAlignment="1">
      <alignment horizontal="center" vertical="top"/>
    </xf>
    <xf numFmtId="0" fontId="6" fillId="0" borderId="2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4" fillId="0" borderId="45" xfId="6" applyFont="1" applyBorder="1" applyAlignment="1">
      <alignment horizontal="left" vertical="center" wrapText="1" indent="1"/>
    </xf>
    <xf numFmtId="0" fontId="4" fillId="0" borderId="35" xfId="6" applyFont="1" applyBorder="1" applyAlignment="1">
      <alignment horizontal="left" vertical="center" wrapText="1" indent="1"/>
    </xf>
    <xf numFmtId="0" fontId="12" fillId="0" borderId="54" xfId="5" applyFont="1" applyBorder="1" applyAlignment="1">
      <alignment horizontal="left" vertical="center" wrapText="1" indent="1"/>
    </xf>
    <xf numFmtId="0" fontId="12" fillId="0" borderId="36" xfId="5" applyFont="1" applyBorder="1" applyAlignment="1">
      <alignment horizontal="left" vertical="center" wrapText="1" indent="1"/>
    </xf>
    <xf numFmtId="0" fontId="4" fillId="0" borderId="32" xfId="1" applyFont="1" applyBorder="1" applyAlignment="1">
      <alignment horizontal="left" vertical="center" wrapText="1" indent="1"/>
    </xf>
    <xf numFmtId="0" fontId="4" fillId="0" borderId="35" xfId="1" applyFont="1" applyBorder="1" applyAlignment="1">
      <alignment horizontal="left" vertical="center" wrapText="1" indent="1"/>
    </xf>
  </cellXfs>
  <cellStyles count="8">
    <cellStyle name="Normal" xfId="0" builtinId="0"/>
    <cellStyle name="Normal 2" xfId="1" xr:uid="{8F9602C5-3005-46DF-8C26-EFA8678C7F1E}"/>
    <cellStyle name="Normal 3" xfId="5" xr:uid="{CFA7927C-BF98-4254-B49A-E3CAC4D6924D}"/>
    <cellStyle name="Normal_EFL gain by level - ABE &amp; ESL" xfId="7" xr:uid="{D6A4F01C-ABFD-4A26-8138-EFC957E7ED6E}"/>
    <cellStyle name="Normal_Sheet1" xfId="4" xr:uid="{4DB42DA7-593F-4DDC-9803-E486A6E3F08B}"/>
    <cellStyle name="Normal_Sheet2" xfId="2" xr:uid="{576CAF71-C9F7-4D32-94EA-ACEE537F068F}"/>
    <cellStyle name="Normal_Sheet3" xfId="6" xr:uid="{755918A4-BF07-46CC-93A8-E1380858E047}"/>
    <cellStyle name="Normal_Sheet4 2" xfId="3" xr:uid="{3093F371-22A5-4D96-9300-47CFC678F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ADA8-C854-4F10-85FB-D936CC3F5AAD}">
  <dimension ref="A1:N7"/>
  <sheetViews>
    <sheetView tabSelected="1" workbookViewId="0">
      <selection activeCell="J14" sqref="J14"/>
    </sheetView>
  </sheetViews>
  <sheetFormatPr defaultRowHeight="15" x14ac:dyDescent="0.25"/>
  <cols>
    <col min="1" max="1" width="11.42578125" bestFit="1" customWidth="1"/>
    <col min="2" max="2" width="40" customWidth="1"/>
    <col min="3" max="3" width="12.42578125" customWidth="1"/>
    <col min="4" max="4" width="15.7109375" customWidth="1"/>
    <col min="5" max="5" width="13.28515625" customWidth="1"/>
    <col min="6" max="6" width="14.28515625" customWidth="1"/>
    <col min="7" max="7" width="10.7109375" customWidth="1"/>
    <col min="8" max="8" width="11.140625" customWidth="1"/>
    <col min="9" max="9" width="16.28515625" customWidth="1"/>
    <col min="10" max="10" width="23" customWidth="1"/>
    <col min="11" max="11" width="23.7109375" customWidth="1"/>
    <col min="12" max="12" width="15.7109375" customWidth="1"/>
    <col min="13" max="13" width="13.7109375" customWidth="1"/>
    <col min="14" max="14" width="18.42578125" customWidth="1"/>
  </cols>
  <sheetData>
    <row r="1" spans="1:14" s="158" customFormat="1" ht="64.5" customHeight="1" thickBot="1" x14ac:dyDescent="0.3">
      <c r="A1" s="191" t="s">
        <v>44</v>
      </c>
      <c r="B1" s="192"/>
      <c r="C1" s="187" t="s">
        <v>7</v>
      </c>
      <c r="D1" s="188"/>
      <c r="E1" s="188"/>
      <c r="F1" s="188"/>
      <c r="G1" s="189"/>
      <c r="H1" s="190" t="s">
        <v>40</v>
      </c>
      <c r="I1" s="190"/>
      <c r="J1" s="190"/>
      <c r="K1" s="190"/>
      <c r="L1" s="190"/>
      <c r="M1" s="190"/>
      <c r="N1" s="159" t="s">
        <v>8</v>
      </c>
    </row>
    <row r="2" spans="1:14" ht="177.75" thickBot="1" x14ac:dyDescent="0.3">
      <c r="A2" s="173" t="s">
        <v>0</v>
      </c>
      <c r="B2" s="174" t="s">
        <v>1</v>
      </c>
      <c r="C2" s="160" t="s">
        <v>31</v>
      </c>
      <c r="D2" s="161" t="s">
        <v>32</v>
      </c>
      <c r="E2" s="167" t="s">
        <v>33</v>
      </c>
      <c r="F2" s="162" t="s">
        <v>34</v>
      </c>
      <c r="G2" s="163" t="s">
        <v>35</v>
      </c>
      <c r="H2" s="164" t="s">
        <v>36</v>
      </c>
      <c r="I2" s="161" t="s">
        <v>37</v>
      </c>
      <c r="J2" s="162" t="s">
        <v>38</v>
      </c>
      <c r="K2" s="165" t="s">
        <v>39</v>
      </c>
      <c r="L2" s="161" t="s">
        <v>42</v>
      </c>
      <c r="M2" s="170" t="s">
        <v>43</v>
      </c>
      <c r="N2" s="166" t="s">
        <v>41</v>
      </c>
    </row>
    <row r="3" spans="1:14" x14ac:dyDescent="0.25">
      <c r="A3" s="175">
        <v>300512450</v>
      </c>
      <c r="B3" s="176" t="s">
        <v>2</v>
      </c>
      <c r="C3" s="6">
        <v>100</v>
      </c>
      <c r="D3" s="7">
        <v>122</v>
      </c>
      <c r="E3" s="168">
        <v>1.22</v>
      </c>
      <c r="F3" s="8">
        <v>10378.049999999999</v>
      </c>
      <c r="G3" s="16">
        <v>85.065983606557367</v>
      </c>
      <c r="H3" s="14">
        <v>122</v>
      </c>
      <c r="I3" s="9">
        <v>57</v>
      </c>
      <c r="J3" s="9"/>
      <c r="K3" s="11">
        <v>1</v>
      </c>
      <c r="L3" s="9">
        <f>SUM(I3:K3)</f>
        <v>58</v>
      </c>
      <c r="M3" s="171">
        <f>L3/H3</f>
        <v>0.47540983606557374</v>
      </c>
      <c r="N3" s="21"/>
    </row>
    <row r="4" spans="1:14" x14ac:dyDescent="0.25">
      <c r="A4" s="1">
        <v>300513290</v>
      </c>
      <c r="B4" s="2" t="s">
        <v>3</v>
      </c>
      <c r="C4" s="17">
        <v>170</v>
      </c>
      <c r="D4" s="18">
        <v>188</v>
      </c>
      <c r="E4" s="169">
        <v>1.1058823529411765</v>
      </c>
      <c r="F4" s="19">
        <v>10053.35</v>
      </c>
      <c r="G4" s="20">
        <v>53.475265957446823</v>
      </c>
      <c r="H4" s="15">
        <v>188</v>
      </c>
      <c r="I4" s="10">
        <v>38</v>
      </c>
      <c r="J4" s="13">
        <v>1</v>
      </c>
      <c r="K4" s="12">
        <v>0</v>
      </c>
      <c r="L4" s="10">
        <f t="shared" ref="L4:L7" si="0">SUM(I4:K4)</f>
        <v>39</v>
      </c>
      <c r="M4" s="172">
        <f>L4/H4</f>
        <v>0.20744680851063829</v>
      </c>
      <c r="N4" s="22">
        <v>1</v>
      </c>
    </row>
    <row r="5" spans="1:14" x14ac:dyDescent="0.25">
      <c r="A5" s="1">
        <v>113000000</v>
      </c>
      <c r="B5" s="3" t="s">
        <v>4</v>
      </c>
      <c r="C5" s="17">
        <v>300</v>
      </c>
      <c r="D5" s="18">
        <v>375</v>
      </c>
      <c r="E5" s="169">
        <v>1.25</v>
      </c>
      <c r="F5" s="19">
        <v>32999.599999999999</v>
      </c>
      <c r="G5" s="20">
        <v>87.998933333333355</v>
      </c>
      <c r="H5" s="15">
        <v>375</v>
      </c>
      <c r="I5" s="10">
        <v>177</v>
      </c>
      <c r="J5" s="13"/>
      <c r="K5" s="12">
        <v>1</v>
      </c>
      <c r="L5" s="10">
        <f t="shared" si="0"/>
        <v>178</v>
      </c>
      <c r="M5" s="172">
        <f>L5/H5</f>
        <v>0.47466666666666668</v>
      </c>
      <c r="N5" s="22"/>
    </row>
    <row r="6" spans="1:14" x14ac:dyDescent="0.25">
      <c r="A6" s="1">
        <v>421394952</v>
      </c>
      <c r="B6" s="3" t="s">
        <v>5</v>
      </c>
      <c r="C6" s="17">
        <v>90</v>
      </c>
      <c r="D6" s="18">
        <v>107</v>
      </c>
      <c r="E6" s="169">
        <v>1.1888888888888889</v>
      </c>
      <c r="F6" s="19">
        <v>16969.099999999999</v>
      </c>
      <c r="G6" s="23">
        <v>158.58971962616823</v>
      </c>
      <c r="H6" s="15">
        <v>107</v>
      </c>
      <c r="I6" s="10">
        <v>82</v>
      </c>
      <c r="J6" s="13"/>
      <c r="K6" s="12">
        <v>1</v>
      </c>
      <c r="L6" s="10">
        <f t="shared" si="0"/>
        <v>83</v>
      </c>
      <c r="M6" s="172">
        <f>L6/H6</f>
        <v>0.77570093457943923</v>
      </c>
      <c r="N6" s="22"/>
    </row>
    <row r="7" spans="1:14" ht="15.75" thickBot="1" x14ac:dyDescent="0.3">
      <c r="A7" s="4">
        <v>420486672</v>
      </c>
      <c r="B7" s="5" t="s">
        <v>6</v>
      </c>
      <c r="C7" s="177">
        <v>80</v>
      </c>
      <c r="D7" s="178">
        <v>92</v>
      </c>
      <c r="E7" s="179">
        <v>1.1499999999999999</v>
      </c>
      <c r="F7" s="180">
        <v>8466.5</v>
      </c>
      <c r="G7" s="181">
        <v>92.027173913043455</v>
      </c>
      <c r="H7" s="182">
        <v>92</v>
      </c>
      <c r="I7" s="183">
        <v>28</v>
      </c>
      <c r="J7" s="183"/>
      <c r="K7" s="184">
        <v>2</v>
      </c>
      <c r="L7" s="183">
        <f t="shared" si="0"/>
        <v>30</v>
      </c>
      <c r="M7" s="185">
        <f>L7/H7</f>
        <v>0.32608695652173914</v>
      </c>
      <c r="N7" s="186"/>
    </row>
  </sheetData>
  <mergeCells count="3">
    <mergeCell ref="C1:G1"/>
    <mergeCell ref="H1:M1"/>
    <mergeCell ref="A1:B1"/>
  </mergeCells>
  <pageMargins left="0.7" right="0.7" top="0.75" bottom="0.75" header="0.3" footer="0.3"/>
  <ignoredErrors>
    <ignoredError sqref="L3:L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E520-B634-4C45-BF56-4233D1B5E94A}">
  <dimension ref="A1:P39"/>
  <sheetViews>
    <sheetView topLeftCell="A8" workbookViewId="0">
      <selection activeCell="R10" sqref="R10"/>
    </sheetView>
  </sheetViews>
  <sheetFormatPr defaultColWidth="9.140625" defaultRowHeight="14.25" x14ac:dyDescent="0.2"/>
  <cols>
    <col min="1" max="1" width="27.28515625" style="84" customWidth="1"/>
    <col min="2" max="2" width="13.42578125" style="76" customWidth="1"/>
    <col min="3" max="3" width="10.7109375" style="76" customWidth="1"/>
    <col min="4" max="4" width="15.5703125" style="76" customWidth="1"/>
    <col min="5" max="5" width="13.42578125" style="76" customWidth="1"/>
    <col min="6" max="6" width="9.85546875" style="24" customWidth="1"/>
    <col min="7" max="7" width="11.7109375" style="24" customWidth="1"/>
    <col min="8" max="8" width="15.42578125" style="77" customWidth="1"/>
    <col min="9" max="9" width="9.140625" style="76"/>
    <col min="10" max="10" width="13.28515625" style="76" customWidth="1"/>
    <col min="11" max="11" width="13.42578125" style="78" customWidth="1"/>
    <col min="12" max="12" width="15.5703125" style="78" customWidth="1"/>
    <col min="13" max="13" width="13.42578125" style="78" customWidth="1"/>
    <col min="14" max="14" width="9.85546875" style="78" customWidth="1"/>
    <col min="15" max="15" width="11.7109375" style="78" customWidth="1"/>
    <col min="16" max="16" width="15.42578125" style="25" customWidth="1"/>
    <col min="17" max="17" width="9.140625" style="29"/>
    <col min="18" max="18" width="34.140625" style="29" customWidth="1"/>
    <col min="19" max="16384" width="9.140625" style="29"/>
  </cols>
  <sheetData>
    <row r="1" spans="1:16" ht="16.5" x14ac:dyDescent="0.25">
      <c r="A1" s="82" t="s">
        <v>30</v>
      </c>
      <c r="B1" s="24"/>
      <c r="C1" s="24"/>
      <c r="D1" s="24"/>
      <c r="E1" s="24"/>
      <c r="H1" s="25"/>
      <c r="I1" s="26"/>
      <c r="J1" s="26"/>
      <c r="K1" s="27"/>
      <c r="L1" s="27"/>
      <c r="M1" s="27"/>
      <c r="N1" s="28"/>
      <c r="O1" s="28"/>
    </row>
    <row r="2" spans="1:16" ht="15" x14ac:dyDescent="0.25">
      <c r="A2" s="83"/>
      <c r="B2" s="24"/>
      <c r="C2" s="24"/>
      <c r="D2" s="24"/>
      <c r="E2" s="24"/>
      <c r="H2" s="25"/>
      <c r="I2" s="26"/>
      <c r="J2" s="26"/>
      <c r="K2" s="27"/>
      <c r="L2" s="27"/>
      <c r="M2" s="27"/>
      <c r="N2" s="28"/>
      <c r="O2" s="28"/>
    </row>
    <row r="3" spans="1:16" ht="15" x14ac:dyDescent="0.25">
      <c r="A3" s="83"/>
      <c r="B3" s="24"/>
      <c r="C3" s="24"/>
      <c r="D3" s="24"/>
      <c r="E3" s="24"/>
      <c r="H3" s="25"/>
      <c r="I3" s="26"/>
      <c r="J3" s="26"/>
      <c r="K3" s="27"/>
      <c r="L3" s="27"/>
      <c r="M3" s="27"/>
      <c r="N3" s="28"/>
      <c r="O3" s="28"/>
    </row>
    <row r="4" spans="1:16" ht="15.75" thickBot="1" x14ac:dyDescent="0.3">
      <c r="B4" s="24"/>
      <c r="C4" s="24"/>
      <c r="D4" s="24"/>
      <c r="E4" s="24"/>
      <c r="H4" s="25"/>
      <c r="I4" s="26"/>
      <c r="J4" s="26"/>
      <c r="K4" s="27"/>
      <c r="L4" s="27"/>
      <c r="M4" s="27"/>
      <c r="N4" s="28"/>
      <c r="O4" s="28"/>
    </row>
    <row r="5" spans="1:16" ht="63.75" thickBot="1" x14ac:dyDescent="0.25">
      <c r="A5" s="85"/>
      <c r="B5" s="30" t="s">
        <v>9</v>
      </c>
      <c r="C5" s="31" t="s">
        <v>10</v>
      </c>
      <c r="D5" s="32" t="s">
        <v>11</v>
      </c>
      <c r="E5" s="31" t="s">
        <v>12</v>
      </c>
      <c r="F5" s="30" t="s">
        <v>13</v>
      </c>
      <c r="G5" s="33" t="s">
        <v>14</v>
      </c>
      <c r="H5" s="34" t="s">
        <v>15</v>
      </c>
      <c r="I5" s="35"/>
      <c r="J5" s="30" t="s">
        <v>16</v>
      </c>
      <c r="K5" s="32" t="s">
        <v>10</v>
      </c>
      <c r="L5" s="32" t="s">
        <v>11</v>
      </c>
      <c r="M5" s="32" t="s">
        <v>12</v>
      </c>
      <c r="N5" s="30" t="s">
        <v>13</v>
      </c>
      <c r="O5" s="32" t="s">
        <v>14</v>
      </c>
      <c r="P5" s="101" t="s">
        <v>15</v>
      </c>
    </row>
    <row r="6" spans="1:16" ht="16.149999999999999" customHeight="1" x14ac:dyDescent="0.2">
      <c r="A6" s="86" t="s">
        <v>2</v>
      </c>
      <c r="B6" s="64"/>
      <c r="C6" s="125"/>
      <c r="D6" s="125"/>
      <c r="E6" s="125"/>
      <c r="F6" s="125"/>
      <c r="G6" s="125"/>
      <c r="H6" s="100"/>
      <c r="I6" s="36"/>
      <c r="J6" s="37" t="s">
        <v>18</v>
      </c>
      <c r="K6" s="146">
        <v>1</v>
      </c>
      <c r="L6" s="146"/>
      <c r="M6" s="146"/>
      <c r="N6" s="146">
        <v>1</v>
      </c>
      <c r="O6" s="155">
        <v>1</v>
      </c>
      <c r="P6" s="38">
        <f>N6/O6</f>
        <v>1</v>
      </c>
    </row>
    <row r="7" spans="1:16" ht="16.149999999999999" customHeight="1" x14ac:dyDescent="0.2">
      <c r="A7" s="97"/>
      <c r="B7" s="69"/>
      <c r="C7" s="126"/>
      <c r="D7" s="126"/>
      <c r="E7" s="126"/>
      <c r="F7" s="126"/>
      <c r="G7" s="126"/>
      <c r="H7" s="99"/>
      <c r="I7" s="36"/>
      <c r="J7" s="40" t="s">
        <v>19</v>
      </c>
      <c r="K7" s="147">
        <v>9</v>
      </c>
      <c r="L7" s="147"/>
      <c r="M7" s="147"/>
      <c r="N7" s="147">
        <v>9</v>
      </c>
      <c r="O7" s="156">
        <v>13</v>
      </c>
      <c r="P7" s="41">
        <f t="shared" ref="P7:P10" si="0">N7/O7</f>
        <v>0.69230769230769229</v>
      </c>
    </row>
    <row r="8" spans="1:16" ht="16.149999999999999" customHeight="1" x14ac:dyDescent="0.2">
      <c r="A8" s="97"/>
      <c r="B8" s="70" t="s">
        <v>24</v>
      </c>
      <c r="C8" s="126">
        <v>1</v>
      </c>
      <c r="D8" s="126"/>
      <c r="E8" s="126"/>
      <c r="F8" s="126">
        <v>1</v>
      </c>
      <c r="G8" s="126">
        <v>2</v>
      </c>
      <c r="H8" s="99">
        <f>F8/G8</f>
        <v>0.5</v>
      </c>
      <c r="I8" s="36"/>
      <c r="J8" s="40" t="s">
        <v>25</v>
      </c>
      <c r="K8" s="147">
        <v>21</v>
      </c>
      <c r="L8" s="147"/>
      <c r="M8" s="147"/>
      <c r="N8" s="147">
        <v>21</v>
      </c>
      <c r="O8" s="156">
        <v>36</v>
      </c>
      <c r="P8" s="41">
        <f t="shared" si="0"/>
        <v>0.58333333333333337</v>
      </c>
    </row>
    <row r="9" spans="1:16" ht="16.149999999999999" customHeight="1" x14ac:dyDescent="0.2">
      <c r="A9" s="97"/>
      <c r="B9" s="50"/>
      <c r="C9" s="126"/>
      <c r="D9" s="126"/>
      <c r="E9" s="126"/>
      <c r="F9" s="126"/>
      <c r="G9" s="126"/>
      <c r="H9" s="99"/>
      <c r="I9" s="36"/>
      <c r="J9" s="40" t="s">
        <v>27</v>
      </c>
      <c r="K9" s="147">
        <v>14</v>
      </c>
      <c r="L9" s="147"/>
      <c r="M9" s="147">
        <v>1</v>
      </c>
      <c r="N9" s="147">
        <v>15</v>
      </c>
      <c r="O9" s="156">
        <v>32</v>
      </c>
      <c r="P9" s="41">
        <f t="shared" si="0"/>
        <v>0.46875</v>
      </c>
    </row>
    <row r="10" spans="1:16" ht="16.149999999999999" customHeight="1" thickBot="1" x14ac:dyDescent="0.25">
      <c r="A10" s="87"/>
      <c r="B10" s="50"/>
      <c r="C10" s="126"/>
      <c r="D10" s="126"/>
      <c r="E10" s="126"/>
      <c r="F10" s="126"/>
      <c r="G10" s="126"/>
      <c r="H10" s="99"/>
      <c r="I10" s="36"/>
      <c r="J10" s="40" t="s">
        <v>29</v>
      </c>
      <c r="K10" s="147">
        <v>11</v>
      </c>
      <c r="L10" s="147"/>
      <c r="M10" s="147"/>
      <c r="N10" s="147">
        <v>11</v>
      </c>
      <c r="O10" s="157">
        <v>38</v>
      </c>
      <c r="P10" s="41">
        <f t="shared" si="0"/>
        <v>0.28947368421052633</v>
      </c>
    </row>
    <row r="11" spans="1:16" ht="16.149999999999999" customHeight="1" thickTop="1" thickBot="1" x14ac:dyDescent="0.25">
      <c r="A11" s="89"/>
      <c r="B11" s="44"/>
      <c r="C11" s="127"/>
      <c r="D11" s="128"/>
      <c r="E11" s="127"/>
      <c r="F11" s="128"/>
      <c r="G11" s="129"/>
      <c r="H11" s="62"/>
      <c r="I11" s="36"/>
      <c r="J11" s="44" t="s">
        <v>20</v>
      </c>
      <c r="K11" s="128">
        <f>SUM(K6:K10)</f>
        <v>56</v>
      </c>
      <c r="L11" s="128"/>
      <c r="M11" s="128">
        <v>1</v>
      </c>
      <c r="N11" s="128">
        <f>SUM(N6:N10)</f>
        <v>57</v>
      </c>
      <c r="O11" s="128">
        <f>SUM(O6:O10)</f>
        <v>120</v>
      </c>
      <c r="P11" s="47">
        <f>N11/O11</f>
        <v>0.47499999999999998</v>
      </c>
    </row>
    <row r="12" spans="1:16" ht="16.149999999999999" customHeight="1" thickTop="1" x14ac:dyDescent="0.2">
      <c r="A12" s="193" t="s">
        <v>3</v>
      </c>
      <c r="B12" s="64" t="s">
        <v>21</v>
      </c>
      <c r="C12" s="135">
        <v>0</v>
      </c>
      <c r="D12" s="136"/>
      <c r="E12" s="137"/>
      <c r="F12" s="136">
        <v>1</v>
      </c>
      <c r="G12" s="138">
        <v>2</v>
      </c>
      <c r="H12" s="118">
        <f>F12/G12</f>
        <v>0.5</v>
      </c>
      <c r="I12" s="63"/>
      <c r="J12" s="48" t="s">
        <v>17</v>
      </c>
      <c r="K12" s="148">
        <v>3</v>
      </c>
      <c r="L12" s="148"/>
      <c r="M12" s="148"/>
      <c r="N12" s="148">
        <v>3</v>
      </c>
      <c r="O12" s="148">
        <v>9</v>
      </c>
      <c r="P12" s="49">
        <f>N12/O12</f>
        <v>0.33333333333333331</v>
      </c>
    </row>
    <row r="13" spans="1:16" ht="16.149999999999999" customHeight="1" x14ac:dyDescent="0.2">
      <c r="A13" s="194"/>
      <c r="B13" s="39"/>
      <c r="C13" s="130"/>
      <c r="D13" s="130"/>
      <c r="E13" s="130"/>
      <c r="F13" s="130"/>
      <c r="G13" s="130"/>
      <c r="H13" s="75"/>
      <c r="I13" s="63"/>
      <c r="J13" s="50" t="s">
        <v>18</v>
      </c>
      <c r="K13" s="131">
        <v>7</v>
      </c>
      <c r="L13" s="132"/>
      <c r="M13" s="131"/>
      <c r="N13" s="132">
        <v>7</v>
      </c>
      <c r="O13" s="133">
        <v>22</v>
      </c>
      <c r="P13" s="53">
        <f t="shared" ref="P13:P17" si="1">N13/O13</f>
        <v>0.31818181818181818</v>
      </c>
    </row>
    <row r="14" spans="1:16" ht="16.149999999999999" customHeight="1" x14ac:dyDescent="0.2">
      <c r="A14" s="88"/>
      <c r="B14" s="154"/>
      <c r="C14" s="130"/>
      <c r="D14" s="130"/>
      <c r="E14" s="130"/>
      <c r="F14" s="130"/>
      <c r="G14" s="130"/>
      <c r="H14" s="79"/>
      <c r="I14" s="63"/>
      <c r="J14" s="93" t="s">
        <v>19</v>
      </c>
      <c r="K14" s="149">
        <v>7</v>
      </c>
      <c r="L14" s="150"/>
      <c r="M14" s="149"/>
      <c r="N14" s="150">
        <v>7</v>
      </c>
      <c r="O14" s="151">
        <v>32</v>
      </c>
      <c r="P14" s="96">
        <f t="shared" si="1"/>
        <v>0.21875</v>
      </c>
    </row>
    <row r="15" spans="1:16" ht="16.149999999999999" customHeight="1" x14ac:dyDescent="0.2">
      <c r="A15" s="88"/>
      <c r="B15" s="154"/>
      <c r="C15" s="130"/>
      <c r="D15" s="130"/>
      <c r="E15" s="130"/>
      <c r="F15" s="130"/>
      <c r="G15" s="130"/>
      <c r="H15" s="75"/>
      <c r="I15" s="63"/>
      <c r="J15" s="93" t="s">
        <v>25</v>
      </c>
      <c r="K15" s="149">
        <v>5</v>
      </c>
      <c r="L15" s="150"/>
      <c r="M15" s="149"/>
      <c r="N15" s="150">
        <v>5</v>
      </c>
      <c r="O15" s="151">
        <v>34</v>
      </c>
      <c r="P15" s="96">
        <f t="shared" si="1"/>
        <v>0.14705882352941177</v>
      </c>
    </row>
    <row r="16" spans="1:16" ht="16.149999999999999" customHeight="1" x14ac:dyDescent="0.2">
      <c r="A16" s="88"/>
      <c r="B16" s="39"/>
      <c r="C16" s="130"/>
      <c r="D16" s="130"/>
      <c r="E16" s="130"/>
      <c r="F16" s="130"/>
      <c r="G16" s="130"/>
      <c r="H16" s="75"/>
      <c r="I16" s="63"/>
      <c r="J16" s="93" t="s">
        <v>27</v>
      </c>
      <c r="K16" s="149">
        <v>13</v>
      </c>
      <c r="L16" s="150">
        <v>1</v>
      </c>
      <c r="M16" s="149"/>
      <c r="N16" s="150">
        <v>14</v>
      </c>
      <c r="O16" s="151">
        <v>46</v>
      </c>
      <c r="P16" s="96">
        <f t="shared" si="1"/>
        <v>0.30434782608695654</v>
      </c>
    </row>
    <row r="17" spans="1:16" ht="16.149999999999999" customHeight="1" thickBot="1" x14ac:dyDescent="0.25">
      <c r="A17" s="90"/>
      <c r="B17" s="154"/>
      <c r="C17" s="130"/>
      <c r="D17" s="130"/>
      <c r="E17" s="130"/>
      <c r="F17" s="130"/>
      <c r="G17" s="130"/>
      <c r="H17" s="75"/>
      <c r="I17" s="63"/>
      <c r="J17" s="40" t="s">
        <v>29</v>
      </c>
      <c r="K17" s="147">
        <v>3</v>
      </c>
      <c r="L17" s="147"/>
      <c r="M17" s="147"/>
      <c r="N17" s="147">
        <v>3</v>
      </c>
      <c r="O17" s="147">
        <v>44</v>
      </c>
      <c r="P17" s="41">
        <f t="shared" si="1"/>
        <v>6.8181818181818177E-2</v>
      </c>
    </row>
    <row r="18" spans="1:16" ht="16.149999999999999" customHeight="1" thickTop="1" thickBot="1" x14ac:dyDescent="0.25">
      <c r="A18" s="89"/>
      <c r="B18" s="44" t="s">
        <v>20</v>
      </c>
      <c r="C18" s="127">
        <v>1</v>
      </c>
      <c r="D18" s="128"/>
      <c r="E18" s="127"/>
      <c r="F18" s="128">
        <v>0</v>
      </c>
      <c r="G18" s="129">
        <v>1</v>
      </c>
      <c r="H18" s="62">
        <f>F18/G18</f>
        <v>0</v>
      </c>
      <c r="I18" s="63"/>
      <c r="J18" s="44" t="s">
        <v>20</v>
      </c>
      <c r="K18" s="128">
        <f>SUM(K12:K17)</f>
        <v>38</v>
      </c>
      <c r="L18" s="128"/>
      <c r="M18" s="128"/>
      <c r="N18" s="128">
        <f>SUM(N12:N17)</f>
        <v>39</v>
      </c>
      <c r="O18" s="128">
        <f>SUM(O12:O17)</f>
        <v>187</v>
      </c>
      <c r="P18" s="47">
        <f>N18/O18</f>
        <v>0.20855614973262032</v>
      </c>
    </row>
    <row r="19" spans="1:16" s="68" customFormat="1" ht="16.149999999999999" customHeight="1" thickTop="1" x14ac:dyDescent="0.25">
      <c r="A19" s="91" t="s">
        <v>4</v>
      </c>
      <c r="B19" s="64" t="s">
        <v>21</v>
      </c>
      <c r="C19" s="135">
        <v>9</v>
      </c>
      <c r="D19" s="136"/>
      <c r="E19" s="137"/>
      <c r="F19" s="136">
        <v>9</v>
      </c>
      <c r="G19" s="138">
        <v>27</v>
      </c>
      <c r="H19" s="118">
        <f>F19/G19</f>
        <v>0.33333333333333331</v>
      </c>
      <c r="I19" s="65"/>
      <c r="J19" s="66" t="s">
        <v>17</v>
      </c>
      <c r="K19" s="148">
        <v>4</v>
      </c>
      <c r="L19" s="148"/>
      <c r="M19" s="148"/>
      <c r="N19" s="148">
        <v>4</v>
      </c>
      <c r="O19" s="148">
        <v>4</v>
      </c>
      <c r="P19" s="67">
        <f t="shared" ref="P19:P24" si="2">N19/O19</f>
        <v>1</v>
      </c>
    </row>
    <row r="20" spans="1:16" ht="16.149999999999999" customHeight="1" x14ac:dyDescent="0.2">
      <c r="A20" s="91"/>
      <c r="B20" s="69" t="s">
        <v>22</v>
      </c>
      <c r="C20" s="139">
        <v>17</v>
      </c>
      <c r="D20" s="140"/>
      <c r="E20" s="134"/>
      <c r="F20" s="141">
        <v>17</v>
      </c>
      <c r="G20" s="142">
        <v>43</v>
      </c>
      <c r="H20" s="119">
        <f t="shared" ref="H20:H24" si="3">F20/G20</f>
        <v>0.39534883720930231</v>
      </c>
      <c r="I20" s="63"/>
      <c r="J20" s="40" t="s">
        <v>18</v>
      </c>
      <c r="K20" s="147">
        <v>21</v>
      </c>
      <c r="L20" s="147"/>
      <c r="M20" s="147"/>
      <c r="N20" s="147">
        <v>21</v>
      </c>
      <c r="O20" s="147">
        <v>25</v>
      </c>
      <c r="P20" s="41">
        <f t="shared" si="2"/>
        <v>0.84</v>
      </c>
    </row>
    <row r="21" spans="1:16" ht="16.149999999999999" customHeight="1" x14ac:dyDescent="0.2">
      <c r="A21" s="91"/>
      <c r="B21" s="70" t="s">
        <v>23</v>
      </c>
      <c r="C21" s="131">
        <v>7</v>
      </c>
      <c r="D21" s="132"/>
      <c r="E21" s="132"/>
      <c r="F21" s="140">
        <v>7</v>
      </c>
      <c r="G21" s="143">
        <v>15</v>
      </c>
      <c r="H21" s="119">
        <f t="shared" si="3"/>
        <v>0.46666666666666667</v>
      </c>
      <c r="I21" s="63"/>
      <c r="J21" s="40" t="s">
        <v>19</v>
      </c>
      <c r="K21" s="147">
        <v>19</v>
      </c>
      <c r="L21" s="147"/>
      <c r="M21" s="147"/>
      <c r="N21" s="147">
        <v>19</v>
      </c>
      <c r="O21" s="147">
        <v>43</v>
      </c>
      <c r="P21" s="41">
        <f t="shared" si="2"/>
        <v>0.44186046511627908</v>
      </c>
    </row>
    <row r="22" spans="1:16" ht="16.149999999999999" customHeight="1" x14ac:dyDescent="0.2">
      <c r="A22" s="88"/>
      <c r="B22" s="50" t="s">
        <v>24</v>
      </c>
      <c r="C22" s="131">
        <v>3</v>
      </c>
      <c r="D22" s="132"/>
      <c r="E22" s="131">
        <v>1</v>
      </c>
      <c r="F22" s="132">
        <v>4</v>
      </c>
      <c r="G22" s="142">
        <v>9</v>
      </c>
      <c r="H22" s="119">
        <f t="shared" si="3"/>
        <v>0.44444444444444442</v>
      </c>
      <c r="I22" s="63"/>
      <c r="J22" s="40" t="s">
        <v>25</v>
      </c>
      <c r="K22" s="147">
        <v>38</v>
      </c>
      <c r="L22" s="147"/>
      <c r="M22" s="147"/>
      <c r="N22" s="147">
        <v>38</v>
      </c>
      <c r="O22" s="147">
        <v>98</v>
      </c>
      <c r="P22" s="41">
        <f t="shared" si="2"/>
        <v>0.38775510204081631</v>
      </c>
    </row>
    <row r="23" spans="1:16" ht="16.149999999999999" customHeight="1" x14ac:dyDescent="0.2">
      <c r="A23" s="88"/>
      <c r="B23" s="50" t="s">
        <v>26</v>
      </c>
      <c r="C23" s="131">
        <v>0</v>
      </c>
      <c r="D23" s="132"/>
      <c r="E23" s="131"/>
      <c r="F23" s="132">
        <v>0</v>
      </c>
      <c r="G23" s="142">
        <v>1</v>
      </c>
      <c r="H23" s="119">
        <f t="shared" si="3"/>
        <v>0</v>
      </c>
      <c r="I23" s="63"/>
      <c r="J23" s="40" t="s">
        <v>27</v>
      </c>
      <c r="K23" s="147">
        <v>43</v>
      </c>
      <c r="L23" s="147"/>
      <c r="M23" s="147"/>
      <c r="N23" s="147">
        <v>43</v>
      </c>
      <c r="O23" s="147">
        <v>76</v>
      </c>
      <c r="P23" s="41">
        <f t="shared" si="2"/>
        <v>0.56578947368421051</v>
      </c>
    </row>
    <row r="24" spans="1:16" ht="16.149999999999999" customHeight="1" thickBot="1" x14ac:dyDescent="0.25">
      <c r="A24" s="88"/>
      <c r="B24" s="54" t="s">
        <v>28</v>
      </c>
      <c r="C24" s="134">
        <v>0</v>
      </c>
      <c r="D24" s="144"/>
      <c r="E24" s="134"/>
      <c r="F24" s="144">
        <v>0</v>
      </c>
      <c r="G24" s="145">
        <v>1</v>
      </c>
      <c r="H24" s="79">
        <f t="shared" si="3"/>
        <v>0</v>
      </c>
      <c r="I24" s="63"/>
      <c r="J24" s="42" t="s">
        <v>29</v>
      </c>
      <c r="K24" s="152">
        <v>16</v>
      </c>
      <c r="L24" s="152"/>
      <c r="M24" s="152"/>
      <c r="N24" s="152">
        <v>16</v>
      </c>
      <c r="O24" s="153">
        <v>33</v>
      </c>
      <c r="P24" s="43">
        <f t="shared" si="2"/>
        <v>0.48484848484848486</v>
      </c>
    </row>
    <row r="25" spans="1:16" ht="16.149999999999999" customHeight="1" thickTop="1" thickBot="1" x14ac:dyDescent="0.25">
      <c r="A25" s="89"/>
      <c r="B25" s="44" t="s">
        <v>20</v>
      </c>
      <c r="C25" s="127">
        <f>SUM(C19:C24)</f>
        <v>36</v>
      </c>
      <c r="D25" s="128"/>
      <c r="E25" s="127">
        <v>1</v>
      </c>
      <c r="F25" s="128">
        <f>SUM(F19:F24)</f>
        <v>37</v>
      </c>
      <c r="G25" s="129">
        <f>SUM(G19:G24)</f>
        <v>96</v>
      </c>
      <c r="H25" s="62">
        <f>F25/G25</f>
        <v>0.38541666666666669</v>
      </c>
      <c r="I25" s="63"/>
      <c r="J25" s="44" t="s">
        <v>20</v>
      </c>
      <c r="K25" s="128">
        <f>SUM(K19:K24)</f>
        <v>141</v>
      </c>
      <c r="L25" s="128"/>
      <c r="M25" s="128"/>
      <c r="N25" s="128">
        <f>SUM(N19:N24)</f>
        <v>141</v>
      </c>
      <c r="O25" s="128">
        <f>SUM(O19:O24)</f>
        <v>279</v>
      </c>
      <c r="P25" s="47">
        <f>N25/O25</f>
        <v>0.5053763440860215</v>
      </c>
    </row>
    <row r="26" spans="1:16" ht="16.149999999999999" customHeight="1" thickTop="1" x14ac:dyDescent="0.2">
      <c r="A26" s="197" t="s">
        <v>5</v>
      </c>
      <c r="B26" s="108"/>
      <c r="C26" s="103"/>
      <c r="D26" s="107"/>
      <c r="E26" s="104"/>
      <c r="F26" s="103"/>
      <c r="G26" s="103"/>
      <c r="H26" s="120"/>
      <c r="I26" s="63"/>
      <c r="J26" s="66" t="s">
        <v>17</v>
      </c>
      <c r="K26" s="148">
        <v>1</v>
      </c>
      <c r="L26" s="148"/>
      <c r="M26" s="148"/>
      <c r="N26" s="148">
        <v>1</v>
      </c>
      <c r="O26" s="148">
        <v>1</v>
      </c>
      <c r="P26" s="49">
        <f t="shared" ref="P26:P31" si="4">N26/O26</f>
        <v>1</v>
      </c>
    </row>
    <row r="27" spans="1:16" ht="16.149999999999999" customHeight="1" x14ac:dyDescent="0.2">
      <c r="A27" s="198"/>
      <c r="B27" s="106"/>
      <c r="C27" s="105"/>
      <c r="D27" s="106"/>
      <c r="E27" s="98"/>
      <c r="F27" s="105"/>
      <c r="G27" s="105"/>
      <c r="H27" s="121"/>
      <c r="I27" s="36"/>
      <c r="J27" s="40" t="s">
        <v>18</v>
      </c>
      <c r="K27" s="147">
        <v>25</v>
      </c>
      <c r="L27" s="147"/>
      <c r="M27" s="147"/>
      <c r="N27" s="147">
        <v>25</v>
      </c>
      <c r="O27" s="147">
        <v>30</v>
      </c>
      <c r="P27" s="41">
        <f t="shared" si="4"/>
        <v>0.83333333333333337</v>
      </c>
    </row>
    <row r="28" spans="1:16" ht="16.149999999999999" customHeight="1" x14ac:dyDescent="0.2">
      <c r="A28" s="198"/>
      <c r="B28" s="106"/>
      <c r="C28" s="105"/>
      <c r="D28" s="106"/>
      <c r="E28" s="98"/>
      <c r="F28" s="105"/>
      <c r="G28" s="105"/>
      <c r="H28" s="121"/>
      <c r="I28" s="36"/>
      <c r="J28" s="40" t="s">
        <v>19</v>
      </c>
      <c r="K28" s="147">
        <v>17</v>
      </c>
      <c r="L28" s="147"/>
      <c r="M28" s="147"/>
      <c r="N28" s="147">
        <v>17</v>
      </c>
      <c r="O28" s="147">
        <v>19</v>
      </c>
      <c r="P28" s="41">
        <f t="shared" si="4"/>
        <v>0.89473684210526316</v>
      </c>
    </row>
    <row r="29" spans="1:16" ht="16.149999999999999" customHeight="1" x14ac:dyDescent="0.2">
      <c r="A29" s="198"/>
      <c r="B29" s="106"/>
      <c r="C29" s="105"/>
      <c r="D29" s="106"/>
      <c r="E29" s="98"/>
      <c r="F29" s="105"/>
      <c r="G29" s="105"/>
      <c r="H29" s="121"/>
      <c r="I29" s="36"/>
      <c r="J29" s="40" t="s">
        <v>25</v>
      </c>
      <c r="K29" s="147">
        <v>22</v>
      </c>
      <c r="L29" s="147"/>
      <c r="M29" s="147"/>
      <c r="N29" s="147">
        <v>22</v>
      </c>
      <c r="O29" s="147">
        <v>31</v>
      </c>
      <c r="P29" s="41">
        <f t="shared" si="4"/>
        <v>0.70967741935483875</v>
      </c>
    </row>
    <row r="30" spans="1:16" ht="16.149999999999999" customHeight="1" x14ac:dyDescent="0.2">
      <c r="A30" s="198"/>
      <c r="B30" s="106"/>
      <c r="C30" s="105"/>
      <c r="D30" s="106"/>
      <c r="E30" s="98"/>
      <c r="F30" s="105"/>
      <c r="G30" s="105"/>
      <c r="H30" s="121"/>
      <c r="I30" s="36"/>
      <c r="J30" s="40" t="s">
        <v>27</v>
      </c>
      <c r="K30" s="147">
        <v>13</v>
      </c>
      <c r="L30" s="147"/>
      <c r="M30" s="147">
        <v>1</v>
      </c>
      <c r="N30" s="147">
        <v>14</v>
      </c>
      <c r="O30" s="147">
        <v>19</v>
      </c>
      <c r="P30" s="41">
        <f>N30/O30</f>
        <v>0.73684210526315785</v>
      </c>
    </row>
    <row r="31" spans="1:16" ht="16.149999999999999" customHeight="1" thickBot="1" x14ac:dyDescent="0.25">
      <c r="A31" s="198"/>
      <c r="B31" s="113"/>
      <c r="C31" s="105"/>
      <c r="D31" s="106"/>
      <c r="E31" s="98"/>
      <c r="F31" s="105"/>
      <c r="G31" s="105"/>
      <c r="H31" s="122"/>
      <c r="I31" s="36"/>
      <c r="J31" s="40" t="s">
        <v>29</v>
      </c>
      <c r="K31" s="147">
        <v>4</v>
      </c>
      <c r="L31" s="147"/>
      <c r="M31" s="147"/>
      <c r="N31" s="147">
        <v>4</v>
      </c>
      <c r="O31" s="147">
        <v>7</v>
      </c>
      <c r="P31" s="41">
        <f t="shared" si="4"/>
        <v>0.5714285714285714</v>
      </c>
    </row>
    <row r="32" spans="1:16" ht="16.149999999999999" customHeight="1" thickTop="1" thickBot="1" x14ac:dyDescent="0.25">
      <c r="A32" s="89"/>
      <c r="B32" s="80"/>
      <c r="C32" s="111"/>
      <c r="D32" s="112"/>
      <c r="E32" s="81"/>
      <c r="F32" s="111"/>
      <c r="G32" s="111"/>
      <c r="H32" s="114"/>
      <c r="I32" s="63"/>
      <c r="J32" s="44" t="s">
        <v>20</v>
      </c>
      <c r="K32" s="128">
        <f>SUM(K26:K31)</f>
        <v>82</v>
      </c>
      <c r="L32" s="128"/>
      <c r="M32" s="128"/>
      <c r="N32" s="128">
        <f>SUM(N26:N31)</f>
        <v>83</v>
      </c>
      <c r="O32" s="128">
        <f>SUM(O26:O31)</f>
        <v>107</v>
      </c>
      <c r="P32" s="47">
        <f>N32/O32</f>
        <v>0.77570093457943923</v>
      </c>
    </row>
    <row r="33" spans="1:16" ht="16.149999999999999" customHeight="1" thickTop="1" x14ac:dyDescent="0.2">
      <c r="A33" s="195" t="s">
        <v>6</v>
      </c>
      <c r="B33" s="102"/>
      <c r="C33" s="115"/>
      <c r="D33" s="116"/>
      <c r="E33" s="95"/>
      <c r="F33" s="94"/>
      <c r="G33" s="94"/>
      <c r="H33" s="119"/>
      <c r="I33" s="63"/>
      <c r="J33" s="40" t="s">
        <v>18</v>
      </c>
      <c r="K33" s="147">
        <v>2</v>
      </c>
      <c r="L33" s="147"/>
      <c r="M33" s="147"/>
      <c r="N33" s="147">
        <v>2</v>
      </c>
      <c r="O33" s="147">
        <v>4</v>
      </c>
      <c r="P33" s="41">
        <f t="shared" ref="P33:P37" si="5">N33/O33</f>
        <v>0.5</v>
      </c>
    </row>
    <row r="34" spans="1:16" ht="16.149999999999999" customHeight="1" x14ac:dyDescent="0.2">
      <c r="A34" s="196"/>
      <c r="B34" s="70" t="s">
        <v>23</v>
      </c>
      <c r="C34" s="51">
        <v>1</v>
      </c>
      <c r="D34" s="52"/>
      <c r="E34" s="71"/>
      <c r="F34" s="72">
        <v>1</v>
      </c>
      <c r="G34" s="73">
        <v>1</v>
      </c>
      <c r="H34" s="119">
        <v>1</v>
      </c>
      <c r="I34" s="63"/>
      <c r="J34" s="40" t="s">
        <v>19</v>
      </c>
      <c r="K34" s="147">
        <v>4</v>
      </c>
      <c r="L34" s="147"/>
      <c r="M34" s="147"/>
      <c r="N34" s="147">
        <v>4</v>
      </c>
      <c r="O34" s="147">
        <v>15</v>
      </c>
      <c r="P34" s="41">
        <f t="shared" si="5"/>
        <v>0.26666666666666666</v>
      </c>
    </row>
    <row r="35" spans="1:16" ht="16.149999999999999" customHeight="1" x14ac:dyDescent="0.2">
      <c r="A35" s="88"/>
      <c r="B35" s="109"/>
      <c r="C35" s="55"/>
      <c r="D35" s="110"/>
      <c r="E35" s="57"/>
      <c r="F35" s="55"/>
      <c r="G35" s="55"/>
      <c r="H35" s="123"/>
      <c r="I35" s="63"/>
      <c r="J35" s="40" t="s">
        <v>25</v>
      </c>
      <c r="K35" s="147">
        <v>5</v>
      </c>
      <c r="L35" s="147"/>
      <c r="M35" s="147"/>
      <c r="N35" s="147">
        <v>5</v>
      </c>
      <c r="O35" s="147">
        <v>25</v>
      </c>
      <c r="P35" s="41">
        <f t="shared" si="5"/>
        <v>0.2</v>
      </c>
    </row>
    <row r="36" spans="1:16" ht="16.149999999999999" customHeight="1" x14ac:dyDescent="0.2">
      <c r="A36" s="88"/>
      <c r="B36" s="102"/>
      <c r="C36" s="94"/>
      <c r="D36" s="117"/>
      <c r="E36" s="95"/>
      <c r="F36" s="94"/>
      <c r="G36" s="94"/>
      <c r="H36" s="124"/>
      <c r="I36" s="63"/>
      <c r="J36" s="40" t="s">
        <v>27</v>
      </c>
      <c r="K36" s="147">
        <v>13</v>
      </c>
      <c r="L36" s="147"/>
      <c r="M36" s="147">
        <v>2</v>
      </c>
      <c r="N36" s="147">
        <v>15</v>
      </c>
      <c r="O36" s="147">
        <v>25</v>
      </c>
      <c r="P36" s="41">
        <f t="shared" si="5"/>
        <v>0.6</v>
      </c>
    </row>
    <row r="37" spans="1:16" ht="16.149999999999999" customHeight="1" thickBot="1" x14ac:dyDescent="0.25">
      <c r="A37" s="88"/>
      <c r="B37" s="54"/>
      <c r="C37" s="55"/>
      <c r="D37" s="56"/>
      <c r="E37" s="57"/>
      <c r="F37" s="58"/>
      <c r="G37" s="74"/>
      <c r="H37" s="79"/>
      <c r="I37" s="63"/>
      <c r="J37" s="42" t="s">
        <v>29</v>
      </c>
      <c r="K37" s="152">
        <v>3</v>
      </c>
      <c r="L37" s="152"/>
      <c r="M37" s="152"/>
      <c r="N37" s="152">
        <v>3</v>
      </c>
      <c r="O37" s="153">
        <v>22</v>
      </c>
      <c r="P37" s="43">
        <f t="shared" si="5"/>
        <v>0.13636363636363635</v>
      </c>
    </row>
    <row r="38" spans="1:16" ht="16.149999999999999" customHeight="1" thickTop="1" thickBot="1" x14ac:dyDescent="0.25">
      <c r="A38" s="89"/>
      <c r="B38" s="44" t="s">
        <v>20</v>
      </c>
      <c r="C38" s="59">
        <v>1</v>
      </c>
      <c r="D38" s="60"/>
      <c r="E38" s="61"/>
      <c r="F38" s="46">
        <v>1</v>
      </c>
      <c r="G38" s="45">
        <v>1</v>
      </c>
      <c r="H38" s="62">
        <v>1</v>
      </c>
      <c r="I38" s="63"/>
      <c r="J38" s="44" t="s">
        <v>20</v>
      </c>
      <c r="K38" s="128">
        <f>SUM(K33:K37)</f>
        <v>27</v>
      </c>
      <c r="L38" s="128"/>
      <c r="M38" s="128">
        <v>2</v>
      </c>
      <c r="N38" s="128">
        <f>SUM(N33:N37)</f>
        <v>29</v>
      </c>
      <c r="O38" s="128">
        <f>SUM(O33:O37)</f>
        <v>91</v>
      </c>
      <c r="P38" s="47">
        <f>N38/O38</f>
        <v>0.31868131868131866</v>
      </c>
    </row>
    <row r="39" spans="1:16" ht="15" thickTop="1" x14ac:dyDescent="0.2">
      <c r="A39" s="92"/>
    </row>
  </sheetData>
  <mergeCells count="3">
    <mergeCell ref="A12:A13"/>
    <mergeCell ref="A33:A34"/>
    <mergeCell ref="A26:A31"/>
  </mergeCells>
  <pageMargins left="0.7" right="0.7" top="0.75" bottom="0.75" header="0.3" footer="0.3"/>
  <pageSetup orientation="portrait" r:id="rId1"/>
  <rowBreaks count="1" manualBreakCount="1">
    <brk id="41" max="16383" man="1"/>
  </rowBreaks>
  <ignoredErrors>
    <ignoredError sqref="F25:G25 C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243 IELCE 061</vt:lpstr>
      <vt:lpstr>MSG gain by level - ABE &amp; ESL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Section 243 IELCE Enrollment and Measurable Skill Gains</dc:title>
  <dc:creator>Harrison, Amanda (PDE)</dc:creator>
  <cp:lastModifiedBy>Heimbach, Bunne</cp:lastModifiedBy>
  <dcterms:created xsi:type="dcterms:W3CDTF">2025-09-09T14:57:12Z</dcterms:created>
  <dcterms:modified xsi:type="dcterms:W3CDTF">2026-06-17T19:01:45Z</dcterms:modified>
</cp:coreProperties>
</file>