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31736B25-F3A8-480C-BF96-F8638DCE9F47}" xr6:coauthVersionLast="47" xr6:coauthVersionMax="47" xr10:uidLastSave="{00000000-0000-0000-0000-000000000000}"/>
  <bookViews>
    <workbookView xWindow="1560" yWindow="1560" windowWidth="21600" windowHeight="11295" xr2:uid="{484D14D2-70D1-429A-8457-A9600751CBC3}"/>
  </bookViews>
  <sheets>
    <sheet name="Family Literacy 054" sheetId="3" r:id="rId1"/>
    <sheet name="MSG gain by level - ABE &amp; ES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5" i="4" l="1"/>
  <c r="P9" i="4"/>
  <c r="P86" i="4"/>
  <c r="P84" i="4"/>
  <c r="P83" i="4"/>
  <c r="P81" i="4"/>
  <c r="P80" i="4"/>
  <c r="P79" i="4"/>
  <c r="P78" i="4"/>
  <c r="P77" i="4"/>
  <c r="P76" i="4"/>
  <c r="P74" i="4"/>
  <c r="P73" i="4"/>
  <c r="P72" i="4"/>
  <c r="P71" i="4"/>
  <c r="P70" i="4"/>
  <c r="P69" i="4"/>
  <c r="P68" i="4"/>
  <c r="P66" i="4"/>
  <c r="P64" i="4"/>
  <c r="P18" i="4"/>
  <c r="P17" i="4"/>
  <c r="P16" i="4"/>
  <c r="P15" i="4"/>
  <c r="P14" i="4"/>
  <c r="P13" i="4"/>
  <c r="P11" i="4"/>
  <c r="P10" i="4"/>
  <c r="P8" i="4"/>
  <c r="P7" i="4"/>
  <c r="P6" i="4"/>
  <c r="H87" i="4"/>
  <c r="H86" i="4"/>
  <c r="H85" i="4"/>
  <c r="H84" i="4"/>
  <c r="H83" i="4"/>
  <c r="H68" i="4"/>
  <c r="H67" i="4"/>
  <c r="H66" i="4"/>
  <c r="H65" i="4"/>
  <c r="H64" i="4"/>
  <c r="H62" i="4"/>
  <c r="H61" i="4"/>
  <c r="H60" i="4"/>
  <c r="H57" i="4"/>
  <c r="H56" i="4"/>
  <c r="H55" i="4"/>
  <c r="H54" i="4"/>
  <c r="H53" i="4"/>
  <c r="H52" i="4"/>
  <c r="H51" i="4"/>
  <c r="H50" i="4"/>
  <c r="H33" i="4"/>
  <c r="H32" i="4"/>
  <c r="H27" i="4"/>
  <c r="H26" i="4"/>
  <c r="H25" i="4"/>
  <c r="H22" i="4"/>
  <c r="H21" i="4"/>
  <c r="H20" i="4"/>
  <c r="N58" i="4"/>
  <c r="P58" i="4" s="1"/>
  <c r="N57" i="4"/>
  <c r="P57" i="4" s="1"/>
  <c r="N56" i="4"/>
  <c r="P56" i="4" s="1"/>
  <c r="N55" i="4"/>
  <c r="P55" i="4" s="1"/>
  <c r="N54" i="4"/>
  <c r="P54" i="4" s="1"/>
  <c r="N52" i="4"/>
  <c r="P52" i="4" s="1"/>
  <c r="N51" i="4"/>
  <c r="P51" i="4" s="1"/>
  <c r="N50" i="4"/>
  <c r="P50" i="4" s="1"/>
  <c r="N48" i="4"/>
  <c r="P48" i="4" s="1"/>
  <c r="N47" i="4"/>
  <c r="P47" i="4" s="1"/>
  <c r="N46" i="4"/>
  <c r="P46" i="4" s="1"/>
  <c r="N45" i="4"/>
  <c r="P45" i="4" s="1"/>
  <c r="N44" i="4"/>
  <c r="N43" i="4"/>
  <c r="P43" i="4" s="1"/>
  <c r="N42" i="4"/>
  <c r="P42" i="4" s="1"/>
  <c r="N41" i="4"/>
  <c r="P41" i="4" s="1"/>
  <c r="N40" i="4"/>
  <c r="P40" i="4" s="1"/>
  <c r="N39" i="4"/>
  <c r="P39" i="4" s="1"/>
  <c r="N38" i="4"/>
  <c r="P38" i="4" s="1"/>
  <c r="N36" i="4"/>
  <c r="P36" i="4" s="1"/>
  <c r="N35" i="4"/>
  <c r="P35" i="4" s="1"/>
  <c r="N34" i="4"/>
  <c r="P34" i="4" s="1"/>
  <c r="N33" i="4"/>
  <c r="P33" i="4" s="1"/>
  <c r="N32" i="4"/>
  <c r="P32" i="4" s="1"/>
  <c r="N31" i="4"/>
  <c r="P31" i="4" s="1"/>
  <c r="N29" i="4"/>
  <c r="P29" i="4" s="1"/>
  <c r="N28" i="4"/>
  <c r="P28" i="4" s="1"/>
  <c r="N27" i="4"/>
  <c r="P27" i="4" s="1"/>
  <c r="N26" i="4"/>
  <c r="P26" i="4" s="1"/>
  <c r="N25" i="4"/>
  <c r="P25" i="4" s="1"/>
  <c r="N24" i="4"/>
  <c r="P24" i="4" s="1"/>
  <c r="N12" i="4"/>
  <c r="F43" i="4"/>
  <c r="H43" i="4" s="1"/>
  <c r="F41" i="4"/>
  <c r="H41" i="4" s="1"/>
  <c r="F40" i="4"/>
  <c r="H40" i="4" s="1"/>
  <c r="F39" i="4"/>
  <c r="H39" i="4" s="1"/>
  <c r="F30" i="4"/>
  <c r="D44" i="4"/>
  <c r="O4" i="3"/>
  <c r="P4" i="3" s="1"/>
  <c r="G88" i="4"/>
  <c r="H88" i="4" s="1"/>
  <c r="O88" i="4"/>
  <c r="P88" i="4" s="1"/>
  <c r="O82" i="4"/>
  <c r="P82" i="4" s="1"/>
  <c r="K88" i="4"/>
  <c r="K82" i="4"/>
  <c r="O75" i="4"/>
  <c r="P75" i="4" s="1"/>
  <c r="K75" i="4"/>
  <c r="O59" i="4"/>
  <c r="K59" i="4"/>
  <c r="N59" i="4" s="1"/>
  <c r="P59" i="4" s="1"/>
  <c r="O53" i="4"/>
  <c r="K53" i="4"/>
  <c r="N53" i="4" s="1"/>
  <c r="P53" i="4" s="1"/>
  <c r="O49" i="4"/>
  <c r="K49" i="4"/>
  <c r="N49" i="4" s="1"/>
  <c r="P49" i="4" s="1"/>
  <c r="O44" i="4"/>
  <c r="K44" i="4"/>
  <c r="O37" i="4"/>
  <c r="K37" i="4"/>
  <c r="N37" i="4" s="1"/>
  <c r="P37" i="4" s="1"/>
  <c r="O30" i="4"/>
  <c r="K30" i="4"/>
  <c r="N30" i="4" s="1"/>
  <c r="P30" i="4" s="1"/>
  <c r="O19" i="4"/>
  <c r="P19" i="4" s="1"/>
  <c r="K19" i="4"/>
  <c r="O12" i="4"/>
  <c r="P12" i="4" s="1"/>
  <c r="K12" i="4"/>
  <c r="G68" i="4"/>
  <c r="G63" i="4"/>
  <c r="H63" i="4" s="1"/>
  <c r="G59" i="4"/>
  <c r="H59" i="4" s="1"/>
  <c r="G44" i="4"/>
  <c r="G37" i="4"/>
  <c r="H37" i="4" s="1"/>
  <c r="G30" i="4"/>
  <c r="G23" i="4"/>
  <c r="H23" i="4" s="1"/>
  <c r="C59" i="4"/>
  <c r="C44" i="4"/>
  <c r="C30" i="4"/>
  <c r="C23" i="4"/>
  <c r="O8" i="3"/>
  <c r="P8" i="3" s="1"/>
  <c r="O6" i="3"/>
  <c r="P6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P10" i="3" s="1"/>
  <c r="O9" i="3"/>
  <c r="P9" i="3" s="1"/>
  <c r="O7" i="3"/>
  <c r="P7" i="3" s="1"/>
  <c r="O5" i="3"/>
  <c r="P5" i="3" s="1"/>
  <c r="O3" i="3"/>
  <c r="P3" i="3" s="1"/>
  <c r="F44" i="4" l="1"/>
  <c r="H44" i="4" s="1"/>
  <c r="P44" i="4"/>
  <c r="H30" i="4"/>
</calcChain>
</file>

<file path=xl/sharedStrings.xml><?xml version="1.0" encoding="utf-8"?>
<sst xmlns="http://schemas.openxmlformats.org/spreadsheetml/2006/main" count="176" uniqueCount="58">
  <si>
    <t>Allegheny IU 3</t>
  </si>
  <si>
    <t>Beyond Literacy</t>
  </si>
  <si>
    <t>Lancaster-Lebanon IU 13</t>
  </si>
  <si>
    <t>Literacy Pittsburgh</t>
  </si>
  <si>
    <t>Luzerne County Community Coll</t>
  </si>
  <si>
    <t>New World Association</t>
  </si>
  <si>
    <t>Penn State/ Main</t>
  </si>
  <si>
    <t>Project of Easton Inc</t>
  </si>
  <si>
    <t>Titusville Regional Literacy Council</t>
  </si>
  <si>
    <t>Tuscarora IU 11</t>
  </si>
  <si>
    <t>United Neighborhood Centers of NE PA</t>
  </si>
  <si>
    <t>VITA Education Services</t>
  </si>
  <si>
    <t>York City SD</t>
  </si>
  <si>
    <t>AUN</t>
  </si>
  <si>
    <t>Agency Name</t>
  </si>
  <si>
    <t>Huntingdon County Child &amp; Adult Development Corporation</t>
  </si>
  <si>
    <t>Enrollment and Attendance Hours</t>
  </si>
  <si>
    <t>HSE Credential Earned</t>
  </si>
  <si>
    <t>ABE Level</t>
  </si>
  <si>
    <t>EFL gain by pre/post</t>
  </si>
  <si>
    <t>EFL gain by passing HSE subtest</t>
  </si>
  <si>
    <t>EFL gain by entering PS/training</t>
  </si>
  <si>
    <t>Total</t>
  </si>
  <si>
    <t>Count of students</t>
  </si>
  <si>
    <t>Percent</t>
  </si>
  <si>
    <t>ESL Level</t>
  </si>
  <si>
    <t>ESL Level 1</t>
  </si>
  <si>
    <t>ESL Level 2</t>
  </si>
  <si>
    <t>ESL Level 3</t>
  </si>
  <si>
    <t>TOTAL</t>
  </si>
  <si>
    <t>ABE Level 2</t>
  </si>
  <si>
    <t>ABE Level 3</t>
  </si>
  <si>
    <t>ABE Level 4</t>
  </si>
  <si>
    <t>ESL Level 4</t>
  </si>
  <si>
    <t>ABE Level 5</t>
  </si>
  <si>
    <t>ESL Level 5</t>
  </si>
  <si>
    <t>ABE Level 6</t>
  </si>
  <si>
    <t>ESL Level 6</t>
  </si>
  <si>
    <t>Luzerne County Community College</t>
  </si>
  <si>
    <t>Tuscarora IU 12</t>
  </si>
  <si>
    <t>PY 2024-25 Family Literacy Direct Service 054: MSG Gain by Entry EFL and By Agency
Enrollment, EFL Gain, and HSE Credential Earned</t>
  </si>
  <si>
    <t>Contracted Families</t>
  </si>
  <si>
    <t>Enrolled Families</t>
  </si>
  <si>
    <t>Percentage Family Enrollment
Target 100%</t>
  </si>
  <si>
    <t>Contracted Adults</t>
  </si>
  <si>
    <t xml:space="preserve">Enrolled Adults (Unduplicated Adults w/12+ 054 Hours) </t>
  </si>
  <si>
    <t>Percentage Adult Enrollment
Target 100%</t>
  </si>
  <si>
    <t>Total 054 Hrs</t>
  </si>
  <si>
    <t>Average 054 Hours</t>
  </si>
  <si>
    <t># Adults in Column K who had an EFL gain with pre/post-testing</t>
  </si>
  <si>
    <t>Adults in Column G who entered at all EFLs</t>
  </si>
  <si>
    <t># Students in Column M who passed the HSE exam
(This is a subset of Column M.)</t>
  </si>
  <si>
    <t>EFL Gain by Pre/Posttesting, Passing HSE Subtest, and Transitioning to Postsecondary Education</t>
  </si>
  <si>
    <r>
      <rPr>
        <b/>
        <sz val="11"/>
        <rFont val="Arial"/>
        <family val="2"/>
      </rPr>
      <t># Adults in Column K who had an EFL gain by passing an HSE subtest only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(This includes students who ended up passing the full exam and getting the HSE credential. This does </t>
    </r>
    <r>
      <rPr>
        <b/>
        <sz val="8"/>
        <rFont val="Arial"/>
        <family val="2"/>
      </rPr>
      <t>not</t>
    </r>
    <r>
      <rPr>
        <sz val="8"/>
        <rFont val="Arial"/>
        <family val="2"/>
      </rPr>
      <t xml:space="preserve"> include people who got an EFL gain by pre/posting. Those individuals are included in Column L.)</t>
    </r>
  </si>
  <si>
    <r>
      <t xml:space="preserve">Total # Adults in Column K who had an EFL gain </t>
    </r>
    <r>
      <rPr>
        <sz val="8"/>
        <rFont val="Arial"/>
        <family val="2"/>
      </rPr>
      <t>(column L + column M + column N )</t>
    </r>
  </si>
  <si>
    <r>
      <t xml:space="preserve">% Adults in Column K who had an EFL gain
</t>
    </r>
    <r>
      <rPr>
        <b/>
        <sz val="8"/>
        <rFont val="Arial"/>
        <family val="2"/>
      </rPr>
      <t>(column O / column K)
Target 45%</t>
    </r>
  </si>
  <si>
    <t>PY 2024-25 Family Literacy Direct Service 054
Enrollment, EFL Gain, and HSE Credential Earned</t>
  </si>
  <si>
    <r>
      <rPr>
        <b/>
        <sz val="11"/>
        <rFont val="Arial"/>
        <family val="2"/>
      </rPr>
      <t># Adults in Column K who had an EFL gain by transitioning to postsecondary education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(This </t>
    </r>
    <r>
      <rPr>
        <b/>
        <sz val="9"/>
        <rFont val="Arial"/>
        <family val="2"/>
      </rPr>
      <t>excludes</t>
    </r>
    <r>
      <rPr>
        <sz val="8"/>
        <rFont val="Arial"/>
        <family val="2"/>
      </rPr>
      <t xml:space="preserve"> people who got an EFL gain by pre/posting OR by passing an HSE subtest only.)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</si>
</sst>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0"/>
  </numFmts>
  <fonts count="17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indexed="60"/>
      <name val="Arial"/>
      <family val="2"/>
    </font>
    <font>
      <sz val="8"/>
      <name val="Calibri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D0D7E5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D0D7E5"/>
      </left>
      <right/>
      <top style="hair">
        <color indexed="64"/>
      </top>
      <bottom style="medium">
        <color theme="1"/>
      </bottom>
      <diagonal/>
    </border>
    <border>
      <left style="thin">
        <color indexed="64"/>
      </left>
      <right/>
      <top style="hair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8">
    <xf numFmtId="0" fontId="0" fillId="0" borderId="0" xfId="0"/>
    <xf numFmtId="0" fontId="3" fillId="0" borderId="0" xfId="1" applyFont="1" applyAlignment="1">
      <alignment horizontal="center" vertical="top" wrapText="1"/>
    </xf>
    <xf numFmtId="1" fontId="3" fillId="0" borderId="0" xfId="1" applyNumberFormat="1" applyFont="1" applyAlignment="1">
      <alignment horizontal="center" vertical="top"/>
    </xf>
    <xf numFmtId="1" fontId="3" fillId="0" borderId="0" xfId="1" applyNumberFormat="1" applyFont="1" applyAlignment="1">
      <alignment horizontal="left" vertical="top"/>
    </xf>
    <xf numFmtId="1" fontId="5" fillId="0" borderId="0" xfId="1" applyNumberFormat="1" applyFont="1" applyAlignment="1">
      <alignment horizontal="left" vertical="top"/>
    </xf>
    <xf numFmtId="1" fontId="5" fillId="0" borderId="0" xfId="1" applyNumberFormat="1" applyFont="1" applyAlignment="1">
      <alignment horizontal="center" vertical="top"/>
    </xf>
    <xf numFmtId="1" fontId="3" fillId="0" borderId="3" xfId="1" applyNumberFormat="1" applyFont="1" applyBorder="1" applyAlignment="1">
      <alignment horizontal="left" vertical="top"/>
    </xf>
    <xf numFmtId="0" fontId="3" fillId="0" borderId="4" xfId="1" applyFont="1" applyBorder="1" applyAlignment="1">
      <alignment vertical="top" wrapText="1"/>
    </xf>
    <xf numFmtId="0" fontId="9" fillId="0" borderId="1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9" fillId="0" borderId="3" xfId="2" applyNumberFormat="1" applyFont="1" applyBorder="1" applyAlignment="1">
      <alignment horizontal="center" vertical="center"/>
    </xf>
    <xf numFmtId="1" fontId="9" fillId="0" borderId="12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vertical="top"/>
    </xf>
    <xf numFmtId="0" fontId="9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9" fillId="0" borderId="14" xfId="1" applyNumberFormat="1" applyFont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19" xfId="2" applyNumberFormat="1" applyFont="1" applyBorder="1" applyAlignment="1">
      <alignment horizontal="center" vertical="center"/>
    </xf>
    <xf numFmtId="1" fontId="9" fillId="0" borderId="19" xfId="1" applyNumberFormat="1" applyFont="1" applyBorder="1" applyAlignment="1">
      <alignment horizontal="center" vertical="center"/>
    </xf>
    <xf numFmtId="1" fontId="9" fillId="0" borderId="20" xfId="1" applyNumberFormat="1" applyFont="1" applyBorder="1" applyAlignment="1">
      <alignment horizontal="center" vertical="center"/>
    </xf>
    <xf numFmtId="1" fontId="3" fillId="0" borderId="21" xfId="1" applyNumberFormat="1" applyFont="1" applyBorder="1" applyAlignment="1">
      <alignment horizontal="left" vertical="top"/>
    </xf>
    <xf numFmtId="0" fontId="3" fillId="0" borderId="22" xfId="1" applyFont="1" applyBorder="1" applyAlignment="1">
      <alignment vertical="top" wrapText="1"/>
    </xf>
    <xf numFmtId="0" fontId="9" fillId="0" borderId="2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/>
    </xf>
    <xf numFmtId="1" fontId="9" fillId="0" borderId="21" xfId="2" applyNumberFormat="1" applyFont="1" applyBorder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1" fontId="9" fillId="0" borderId="26" xfId="2" applyNumberFormat="1" applyFont="1" applyBorder="1" applyAlignment="1">
      <alignment horizontal="center" vertical="center"/>
    </xf>
    <xf numFmtId="1" fontId="9" fillId="0" borderId="2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/>
    </xf>
    <xf numFmtId="0" fontId="10" fillId="0" borderId="24" xfId="0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1" fillId="0" borderId="0" xfId="1" applyNumberFormat="1" applyFont="1"/>
    <xf numFmtId="2" fontId="9" fillId="0" borderId="21" xfId="2" applyNumberFormat="1" applyFont="1" applyBorder="1" applyAlignment="1">
      <alignment horizontal="left" vertical="center" wrapText="1" indent="2"/>
    </xf>
    <xf numFmtId="2" fontId="9" fillId="0" borderId="0" xfId="2" applyNumberFormat="1" applyFont="1" applyAlignment="1">
      <alignment horizontal="left" vertical="center" wrapText="1" indent="2"/>
    </xf>
    <xf numFmtId="2" fontId="9" fillId="0" borderId="3" xfId="2" applyNumberFormat="1" applyFont="1" applyBorder="1" applyAlignment="1">
      <alignment horizontal="left" vertical="center" wrapText="1" indent="2"/>
    </xf>
    <xf numFmtId="2" fontId="9" fillId="0" borderId="12" xfId="2" applyNumberFormat="1" applyFont="1" applyBorder="1" applyAlignment="1">
      <alignment horizontal="left" vertical="center" wrapText="1" indent="2"/>
    </xf>
    <xf numFmtId="2" fontId="9" fillId="0" borderId="3" xfId="2" applyNumberFormat="1" applyFont="1" applyBorder="1" applyAlignment="1">
      <alignment horizontal="left" vertical="center" indent="2"/>
    </xf>
    <xf numFmtId="2" fontId="9" fillId="0" borderId="12" xfId="2" applyNumberFormat="1" applyFont="1" applyBorder="1" applyAlignment="1">
      <alignment horizontal="left" vertical="center" indent="2"/>
    </xf>
    <xf numFmtId="2" fontId="9" fillId="0" borderId="12" xfId="1" applyNumberFormat="1" applyFont="1" applyBorder="1" applyAlignment="1">
      <alignment horizontal="left" vertical="center" indent="2"/>
    </xf>
    <xf numFmtId="2" fontId="9" fillId="0" borderId="3" xfId="1" applyNumberFormat="1" applyFont="1" applyBorder="1" applyAlignment="1">
      <alignment horizontal="left" vertical="center" indent="2"/>
    </xf>
    <xf numFmtId="2" fontId="9" fillId="0" borderId="14" xfId="1" applyNumberFormat="1" applyFont="1" applyBorder="1" applyAlignment="1">
      <alignment horizontal="left" vertical="center" indent="2"/>
    </xf>
    <xf numFmtId="2" fontId="9" fillId="0" borderId="15" xfId="1" applyNumberFormat="1" applyFont="1" applyBorder="1" applyAlignment="1">
      <alignment horizontal="left" vertical="center" indent="2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13" fillId="0" borderId="0" xfId="0" applyFont="1"/>
    <xf numFmtId="0" fontId="12" fillId="0" borderId="27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 wrapText="1"/>
    </xf>
    <xf numFmtId="0" fontId="12" fillId="0" borderId="27" xfId="3" applyFont="1" applyBorder="1" applyAlignment="1">
      <alignment horizontal="center" vertical="center" wrapText="1"/>
    </xf>
    <xf numFmtId="0" fontId="12" fillId="0" borderId="29" xfId="3" applyFont="1" applyBorder="1" applyAlignment="1">
      <alignment horizontal="center" vertical="center" wrapText="1"/>
    </xf>
    <xf numFmtId="164" fontId="12" fillId="0" borderId="29" xfId="3" applyNumberFormat="1" applyFont="1" applyBorder="1" applyAlignment="1">
      <alignment horizontal="center" vertical="center"/>
    </xf>
    <xf numFmtId="0" fontId="12" fillId="0" borderId="22" xfId="3" applyFont="1" applyBorder="1" applyAlignment="1">
      <alignment horizontal="left" vertical="center"/>
    </xf>
    <xf numFmtId="0" fontId="3" fillId="0" borderId="31" xfId="4" applyFont="1" applyBorder="1" applyAlignment="1">
      <alignment horizontal="left" vertical="center"/>
    </xf>
    <xf numFmtId="0" fontId="3" fillId="0" borderId="22" xfId="4" applyFont="1" applyBorder="1" applyAlignment="1">
      <alignment horizontal="left" vertical="center"/>
    </xf>
    <xf numFmtId="0" fontId="4" fillId="0" borderId="22" xfId="4" applyFont="1" applyBorder="1" applyAlignment="1">
      <alignment horizontal="left" vertical="center"/>
    </xf>
    <xf numFmtId="0" fontId="4" fillId="0" borderId="40" xfId="4" applyFont="1" applyBorder="1" applyAlignment="1">
      <alignment horizontal="left" vertical="center"/>
    </xf>
    <xf numFmtId="0" fontId="3" fillId="0" borderId="42" xfId="4" applyFont="1" applyBorder="1" applyAlignment="1">
      <alignment horizontal="left" vertical="center"/>
    </xf>
    <xf numFmtId="0" fontId="3" fillId="0" borderId="36" xfId="4" applyFont="1" applyBorder="1" applyAlignment="1">
      <alignment horizontal="left" vertical="center"/>
    </xf>
    <xf numFmtId="0" fontId="3" fillId="0" borderId="30" xfId="4" applyFont="1" applyBorder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3" fillId="0" borderId="47" xfId="4" applyFont="1" applyBorder="1" applyAlignment="1">
      <alignment horizontal="left" vertical="center"/>
    </xf>
    <xf numFmtId="0" fontId="3" fillId="0" borderId="36" xfId="4" applyFont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/>
    <xf numFmtId="1" fontId="3" fillId="0" borderId="0" xfId="0" applyNumberFormat="1" applyFont="1"/>
    <xf numFmtId="0" fontId="3" fillId="0" borderId="56" xfId="4" applyFont="1" applyBorder="1" applyAlignment="1">
      <alignment horizontal="left" vertical="center"/>
    </xf>
    <xf numFmtId="0" fontId="4" fillId="0" borderId="57" xfId="4" applyFont="1" applyBorder="1" applyAlignment="1">
      <alignment horizontal="left" vertical="center"/>
    </xf>
    <xf numFmtId="0" fontId="3" fillId="0" borderId="60" xfId="4" applyFont="1" applyBorder="1" applyAlignment="1">
      <alignment horizontal="left" vertical="center"/>
    </xf>
    <xf numFmtId="0" fontId="3" fillId="0" borderId="61" xfId="4" applyFont="1" applyBorder="1" applyAlignment="1">
      <alignment horizontal="left" vertical="center"/>
    </xf>
    <xf numFmtId="0" fontId="3" fillId="0" borderId="58" xfId="4" applyFont="1" applyBorder="1" applyAlignment="1">
      <alignment horizontal="left" vertical="center"/>
    </xf>
    <xf numFmtId="0" fontId="3" fillId="0" borderId="65" xfId="4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32" xfId="4" applyNumberFormat="1" applyFont="1" applyBorder="1" applyAlignment="1">
      <alignment horizontal="left" vertical="center" indent="3"/>
    </xf>
    <xf numFmtId="165" fontId="3" fillId="0" borderId="0" xfId="4" applyNumberFormat="1" applyFont="1" applyAlignment="1">
      <alignment horizontal="left" vertical="center" indent="3"/>
    </xf>
    <xf numFmtId="165" fontId="3" fillId="0" borderId="51" xfId="4" applyNumberFormat="1" applyFont="1" applyBorder="1" applyAlignment="1">
      <alignment horizontal="left" vertical="center" indent="3"/>
    </xf>
    <xf numFmtId="165" fontId="3" fillId="0" borderId="42" xfId="4" applyNumberFormat="1" applyFont="1" applyBorder="1" applyAlignment="1">
      <alignment horizontal="left" vertical="center" indent="3"/>
    </xf>
    <xf numFmtId="165" fontId="3" fillId="0" borderId="42" xfId="4" applyNumberFormat="1" applyFont="1" applyBorder="1" applyAlignment="1">
      <alignment horizontal="left" vertical="center" wrapText="1" indent="3"/>
    </xf>
    <xf numFmtId="165" fontId="3" fillId="0" borderId="43" xfId="4" applyNumberFormat="1" applyFont="1" applyBorder="1" applyAlignment="1">
      <alignment horizontal="left" vertical="center" indent="3"/>
    </xf>
    <xf numFmtId="165" fontId="3" fillId="0" borderId="44" xfId="4" applyNumberFormat="1" applyFont="1" applyBorder="1" applyAlignment="1">
      <alignment horizontal="left" vertical="center" indent="3"/>
    </xf>
    <xf numFmtId="0" fontId="13" fillId="0" borderId="0" xfId="0" applyFont="1" applyAlignment="1">
      <alignment horizontal="left" vertical="center" indent="3"/>
    </xf>
    <xf numFmtId="165" fontId="3" fillId="0" borderId="36" xfId="4" applyNumberFormat="1" applyFont="1" applyBorder="1" applyAlignment="1">
      <alignment horizontal="left" vertical="center" indent="3"/>
    </xf>
    <xf numFmtId="165" fontId="3" fillId="0" borderId="36" xfId="4" applyNumberFormat="1" applyFont="1" applyBorder="1" applyAlignment="1">
      <alignment horizontal="left" vertical="center" wrapText="1" indent="3"/>
    </xf>
    <xf numFmtId="165" fontId="3" fillId="0" borderId="49" xfId="4" applyNumberFormat="1" applyFont="1" applyBorder="1" applyAlignment="1">
      <alignment horizontal="left" vertical="center" wrapText="1" indent="3"/>
    </xf>
    <xf numFmtId="165" fontId="3" fillId="0" borderId="10" xfId="4" applyNumberFormat="1" applyFont="1" applyBorder="1" applyAlignment="1">
      <alignment horizontal="left" vertical="center" indent="3"/>
    </xf>
    <xf numFmtId="165" fontId="3" fillId="0" borderId="49" xfId="4" applyNumberFormat="1" applyFont="1" applyBorder="1" applyAlignment="1">
      <alignment horizontal="left" vertical="center" indent="3"/>
    </xf>
    <xf numFmtId="165" fontId="4" fillId="0" borderId="46" xfId="4" applyNumberFormat="1" applyFont="1" applyBorder="1" applyAlignment="1">
      <alignment horizontal="left" vertical="center" indent="3"/>
    </xf>
    <xf numFmtId="165" fontId="4" fillId="0" borderId="40" xfId="4" applyNumberFormat="1" applyFont="1" applyBorder="1" applyAlignment="1">
      <alignment horizontal="left" vertical="center" indent="3"/>
    </xf>
    <xf numFmtId="165" fontId="4" fillId="0" borderId="41" xfId="4" applyNumberFormat="1" applyFont="1" applyBorder="1" applyAlignment="1">
      <alignment horizontal="left" vertical="center" indent="3"/>
    </xf>
    <xf numFmtId="0" fontId="3" fillId="0" borderId="43" xfId="3" applyFont="1" applyBorder="1" applyAlignment="1">
      <alignment horizontal="left" vertical="center" indent="3"/>
    </xf>
    <xf numFmtId="165" fontId="3" fillId="0" borderId="48" xfId="4" applyNumberFormat="1" applyFont="1" applyBorder="1" applyAlignment="1">
      <alignment horizontal="left" vertical="center" wrapText="1" indent="3"/>
    </xf>
    <xf numFmtId="165" fontId="3" fillId="0" borderId="45" xfId="4" applyNumberFormat="1" applyFont="1" applyBorder="1" applyAlignment="1">
      <alignment horizontal="left" vertical="center" indent="3"/>
    </xf>
    <xf numFmtId="165" fontId="3" fillId="0" borderId="63" xfId="4" applyNumberFormat="1" applyFont="1" applyBorder="1" applyAlignment="1">
      <alignment horizontal="left" vertical="center" indent="3"/>
    </xf>
    <xf numFmtId="165" fontId="3" fillId="0" borderId="62" xfId="4" applyNumberFormat="1" applyFont="1" applyBorder="1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3" fillId="0" borderId="62" xfId="0" applyFont="1" applyBorder="1" applyAlignment="1">
      <alignment horizontal="left" vertical="center" indent="3"/>
    </xf>
    <xf numFmtId="165" fontId="3" fillId="0" borderId="30" xfId="4" applyNumberFormat="1" applyFont="1" applyBorder="1" applyAlignment="1">
      <alignment horizontal="left" vertical="center" indent="3"/>
    </xf>
    <xf numFmtId="165" fontId="3" fillId="0" borderId="35" xfId="4" applyNumberFormat="1" applyFont="1" applyBorder="1" applyAlignment="1">
      <alignment horizontal="left" vertical="center" indent="3"/>
    </xf>
    <xf numFmtId="165" fontId="4" fillId="0" borderId="53" xfId="4" applyNumberFormat="1" applyFont="1" applyBorder="1" applyAlignment="1">
      <alignment horizontal="left" vertical="center" indent="3"/>
    </xf>
    <xf numFmtId="165" fontId="3" fillId="0" borderId="47" xfId="4" applyNumberFormat="1" applyFont="1" applyBorder="1" applyAlignment="1">
      <alignment horizontal="left" vertical="center" wrapText="1" indent="3"/>
    </xf>
    <xf numFmtId="0" fontId="4" fillId="0" borderId="46" xfId="0" applyFont="1" applyBorder="1" applyAlignment="1">
      <alignment horizontal="left" vertical="center" indent="3"/>
    </xf>
    <xf numFmtId="0" fontId="4" fillId="0" borderId="40" xfId="0" applyFont="1" applyBorder="1" applyAlignment="1">
      <alignment horizontal="left" vertical="center" indent="3"/>
    </xf>
    <xf numFmtId="165" fontId="3" fillId="0" borderId="59" xfId="4" applyNumberFormat="1" applyFont="1" applyBorder="1" applyAlignment="1">
      <alignment horizontal="left" vertical="center" indent="3"/>
    </xf>
    <xf numFmtId="0" fontId="3" fillId="0" borderId="36" xfId="0" applyFont="1" applyBorder="1" applyAlignment="1">
      <alignment horizontal="left" vertical="center" indent="3"/>
    </xf>
    <xf numFmtId="164" fontId="4" fillId="0" borderId="53" xfId="4" applyNumberFormat="1" applyFont="1" applyBorder="1" applyAlignment="1">
      <alignment horizontal="left" vertical="center" indent="3"/>
    </xf>
    <xf numFmtId="0" fontId="3" fillId="0" borderId="48" xfId="3" applyFont="1" applyBorder="1" applyAlignment="1">
      <alignment horizontal="left" vertical="center" indent="3"/>
    </xf>
    <xf numFmtId="0" fontId="3" fillId="0" borderId="47" xfId="3" applyFont="1" applyBorder="1" applyAlignment="1">
      <alignment horizontal="left" vertical="center" indent="3"/>
    </xf>
    <xf numFmtId="0" fontId="3" fillId="0" borderId="49" xfId="3" applyFont="1" applyBorder="1" applyAlignment="1">
      <alignment horizontal="left" vertical="center" indent="3"/>
    </xf>
    <xf numFmtId="1" fontId="3" fillId="0" borderId="33" xfId="4" applyNumberFormat="1" applyFont="1" applyBorder="1" applyAlignment="1">
      <alignment horizontal="left" vertical="center" indent="3"/>
    </xf>
    <xf numFmtId="1" fontId="3" fillId="0" borderId="34" xfId="4" applyNumberFormat="1" applyFont="1" applyBorder="1" applyAlignment="1">
      <alignment horizontal="left" vertical="center" indent="3"/>
    </xf>
    <xf numFmtId="1" fontId="3" fillId="0" borderId="36" xfId="4" applyNumberFormat="1" applyFont="1" applyBorder="1" applyAlignment="1">
      <alignment horizontal="left" vertical="center" indent="3"/>
    </xf>
    <xf numFmtId="1" fontId="3" fillId="0" borderId="55" xfId="4" applyNumberFormat="1" applyFont="1" applyBorder="1" applyAlignment="1">
      <alignment horizontal="left" vertical="center" indent="3"/>
    </xf>
    <xf numFmtId="1" fontId="3" fillId="0" borderId="21" xfId="4" applyNumberFormat="1" applyFont="1" applyBorder="1" applyAlignment="1">
      <alignment horizontal="left" vertical="center" indent="3"/>
    </xf>
    <xf numFmtId="1" fontId="3" fillId="0" borderId="37" xfId="4" applyNumberFormat="1" applyFont="1" applyBorder="1" applyAlignment="1">
      <alignment horizontal="left" vertical="center" indent="3"/>
    </xf>
    <xf numFmtId="1" fontId="3" fillId="0" borderId="38" xfId="4" applyNumberFormat="1" applyFont="1" applyBorder="1" applyAlignment="1">
      <alignment horizontal="left" vertical="center" indent="3"/>
    </xf>
    <xf numFmtId="1" fontId="3" fillId="0" borderId="30" xfId="4" applyNumberFormat="1" applyFont="1" applyBorder="1" applyAlignment="1">
      <alignment horizontal="left" vertical="center" indent="3"/>
    </xf>
    <xf numFmtId="165" fontId="14" fillId="2" borderId="42" xfId="5" applyNumberFormat="1" applyFont="1" applyFill="1" applyBorder="1" applyAlignment="1">
      <alignment horizontal="left" vertical="center" indent="3"/>
    </xf>
    <xf numFmtId="165" fontId="14" fillId="2" borderId="36" xfId="5" applyNumberFormat="1" applyFont="1" applyFill="1" applyBorder="1" applyAlignment="1">
      <alignment horizontal="left" vertical="center" indent="3"/>
    </xf>
    <xf numFmtId="165" fontId="14" fillId="2" borderId="64" xfId="5" applyNumberFormat="1" applyFont="1" applyFill="1" applyBorder="1" applyAlignment="1">
      <alignment horizontal="left" vertical="center" indent="3"/>
    </xf>
    <xf numFmtId="1" fontId="3" fillId="0" borderId="30" xfId="0" applyNumberFormat="1" applyFont="1" applyBorder="1" applyAlignment="1">
      <alignment horizontal="left" vertical="center" indent="3"/>
    </xf>
    <xf numFmtId="1" fontId="3" fillId="0" borderId="35" xfId="4" applyNumberFormat="1" applyFont="1" applyBorder="1" applyAlignment="1">
      <alignment horizontal="left" vertical="center" indent="3"/>
    </xf>
    <xf numFmtId="1" fontId="3" fillId="0" borderId="36" xfId="0" applyNumberFormat="1" applyFont="1" applyBorder="1" applyAlignment="1">
      <alignment horizontal="left" vertical="center" indent="3"/>
    </xf>
    <xf numFmtId="1" fontId="3" fillId="0" borderId="10" xfId="4" applyNumberFormat="1" applyFont="1" applyBorder="1" applyAlignment="1">
      <alignment horizontal="left" vertical="center" indent="3"/>
    </xf>
    <xf numFmtId="1" fontId="3" fillId="0" borderId="49" xfId="4" applyNumberFormat="1" applyFont="1" applyBorder="1" applyAlignment="1">
      <alignment horizontal="left" vertical="center" indent="3"/>
    </xf>
    <xf numFmtId="1" fontId="3" fillId="0" borderId="47" xfId="4" applyNumberFormat="1" applyFont="1" applyBorder="1" applyAlignment="1">
      <alignment horizontal="left" vertical="center" indent="3"/>
    </xf>
    <xf numFmtId="0" fontId="13" fillId="0" borderId="35" xfId="0" applyFont="1" applyBorder="1" applyAlignment="1">
      <alignment horizontal="left" vertical="center" indent="3"/>
    </xf>
    <xf numFmtId="0" fontId="13" fillId="0" borderId="21" xfId="0" applyFont="1" applyBorder="1" applyAlignment="1">
      <alignment horizontal="left" vertical="center" indent="3"/>
    </xf>
    <xf numFmtId="0" fontId="13" fillId="0" borderId="36" xfId="0" applyFont="1" applyBorder="1" applyAlignment="1">
      <alignment horizontal="left" vertical="center" indent="3"/>
    </xf>
    <xf numFmtId="1" fontId="4" fillId="0" borderId="41" xfId="4" applyNumberFormat="1" applyFont="1" applyBorder="1" applyAlignment="1">
      <alignment horizontal="left" vertical="center" indent="3"/>
    </xf>
    <xf numFmtId="1" fontId="4" fillId="0" borderId="40" xfId="4" applyNumberFormat="1" applyFont="1" applyBorder="1" applyAlignment="1">
      <alignment horizontal="left" vertical="center" indent="3"/>
    </xf>
    <xf numFmtId="1" fontId="3" fillId="0" borderId="59" xfId="4" applyNumberFormat="1" applyFont="1" applyBorder="1" applyAlignment="1">
      <alignment horizontal="left" vertical="center" indent="3"/>
    </xf>
    <xf numFmtId="165" fontId="4" fillId="0" borderId="22" xfId="4" applyNumberFormat="1" applyFont="1" applyBorder="1" applyAlignment="1">
      <alignment horizontal="left"/>
    </xf>
    <xf numFmtId="165" fontId="3" fillId="0" borderId="21" xfId="4" applyNumberFormat="1" applyFont="1" applyBorder="1" applyAlignment="1">
      <alignment horizontal="left"/>
    </xf>
    <xf numFmtId="0" fontId="3" fillId="0" borderId="22" xfId="4" applyFont="1" applyBorder="1" applyAlignment="1">
      <alignment horizontal="left"/>
    </xf>
    <xf numFmtId="165" fontId="3" fillId="0" borderId="36" xfId="4" applyNumberFormat="1" applyFont="1" applyBorder="1" applyAlignment="1">
      <alignment horizontal="left"/>
    </xf>
    <xf numFmtId="165" fontId="3" fillId="0" borderId="47" xfId="4" applyNumberFormat="1" applyFont="1" applyBorder="1" applyAlignment="1">
      <alignment horizontal="left"/>
    </xf>
    <xf numFmtId="165" fontId="3" fillId="0" borderId="30" xfId="4" applyNumberFormat="1" applyFont="1" applyBorder="1" applyAlignment="1">
      <alignment horizontal="left"/>
    </xf>
    <xf numFmtId="165" fontId="4" fillId="0" borderId="0" xfId="4" applyNumberFormat="1" applyFont="1" applyAlignment="1">
      <alignment horizontal="left"/>
    </xf>
    <xf numFmtId="0" fontId="4" fillId="0" borderId="40" xfId="4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3" fillId="0" borderId="57" xfId="4" applyFont="1" applyBorder="1" applyAlignment="1">
      <alignment horizontal="left"/>
    </xf>
    <xf numFmtId="0" fontId="4" fillId="0" borderId="57" xfId="4" applyFont="1" applyBorder="1" applyAlignment="1">
      <alignment horizontal="left"/>
    </xf>
    <xf numFmtId="165" fontId="3" fillId="0" borderId="60" xfId="4" applyNumberFormat="1" applyFont="1" applyBorder="1" applyAlignment="1">
      <alignment horizontal="left"/>
    </xf>
    <xf numFmtId="165" fontId="3" fillId="0" borderId="61" xfId="4" applyNumberFormat="1" applyFont="1" applyBorder="1" applyAlignment="1">
      <alignment horizontal="left"/>
    </xf>
    <xf numFmtId="0" fontId="3" fillId="0" borderId="50" xfId="1" applyFont="1" applyBorder="1" applyAlignment="1">
      <alignment horizontal="left" vertical="center" wrapText="1" indent="1"/>
    </xf>
    <xf numFmtId="0" fontId="3" fillId="0" borderId="21" xfId="1" applyFont="1" applyBorder="1" applyAlignment="1">
      <alignment horizontal="left" vertical="center" wrapText="1" indent="1"/>
    </xf>
    <xf numFmtId="0" fontId="3" fillId="0" borderId="39" xfId="4" applyFont="1" applyBorder="1" applyAlignment="1">
      <alignment horizontal="left" vertical="center" indent="1"/>
    </xf>
    <xf numFmtId="0" fontId="3" fillId="0" borderId="50" xfId="1" applyFont="1" applyBorder="1" applyAlignment="1">
      <alignment horizontal="left" vertical="center" indent="1"/>
    </xf>
    <xf numFmtId="0" fontId="4" fillId="0" borderId="0" xfId="3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27" xfId="3" applyFont="1" applyBorder="1" applyAlignment="1">
      <alignment horizontal="left" vertical="center" indent="1"/>
    </xf>
    <xf numFmtId="0" fontId="3" fillId="0" borderId="22" xfId="1" applyFont="1" applyBorder="1" applyAlignment="1">
      <alignment horizontal="left" vertical="center" wrapText="1" indent="1"/>
    </xf>
    <xf numFmtId="0" fontId="3" fillId="0" borderId="21" xfId="2" applyFont="1" applyBorder="1" applyAlignment="1">
      <alignment horizontal="left" vertical="center" indent="1"/>
    </xf>
    <xf numFmtId="0" fontId="3" fillId="0" borderId="21" xfId="4" applyFont="1" applyBorder="1" applyAlignment="1">
      <alignment horizontal="left" vertical="center" indent="1"/>
    </xf>
    <xf numFmtId="0" fontId="13" fillId="0" borderId="21" xfId="0" applyFont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vertical="center" indent="1"/>
    </xf>
    <xf numFmtId="0" fontId="3" fillId="0" borderId="50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indent="1"/>
    </xf>
    <xf numFmtId="0" fontId="3" fillId="0" borderId="22" xfId="4" applyFont="1" applyBorder="1" applyAlignment="1">
      <alignment horizontal="left" vertical="center" indent="1"/>
    </xf>
    <xf numFmtId="0" fontId="4" fillId="0" borderId="57" xfId="4" applyFont="1" applyBorder="1" applyAlignment="1">
      <alignment horizontal="left" vertical="center" indent="1"/>
    </xf>
    <xf numFmtId="164" fontId="3" fillId="0" borderId="34" xfId="0" applyNumberFormat="1" applyFont="1" applyBorder="1" applyAlignment="1">
      <alignment horizontal="left" vertical="center" indent="3"/>
    </xf>
    <xf numFmtId="164" fontId="3" fillId="0" borderId="36" xfId="0" applyNumberFormat="1" applyFont="1" applyBorder="1" applyAlignment="1">
      <alignment horizontal="left" vertical="center" indent="3"/>
    </xf>
    <xf numFmtId="164" fontId="3" fillId="0" borderId="21" xfId="0" applyNumberFormat="1" applyFont="1" applyBorder="1" applyAlignment="1">
      <alignment horizontal="left" vertical="center" indent="3"/>
    </xf>
    <xf numFmtId="164" fontId="3" fillId="0" borderId="30" xfId="0" applyNumberFormat="1" applyFont="1" applyBorder="1" applyAlignment="1">
      <alignment horizontal="left" vertical="center" indent="3"/>
    </xf>
    <xf numFmtId="164" fontId="4" fillId="0" borderId="40" xfId="4" applyNumberFormat="1" applyFont="1" applyBorder="1" applyAlignment="1">
      <alignment horizontal="left" vertical="center" indent="3"/>
    </xf>
    <xf numFmtId="10" fontId="3" fillId="0" borderId="21" xfId="1" applyNumberFormat="1" applyFont="1" applyBorder="1" applyAlignment="1">
      <alignment horizontal="left" vertical="center" indent="3"/>
    </xf>
    <xf numFmtId="164" fontId="3" fillId="0" borderId="37" xfId="0" applyNumberFormat="1" applyFont="1" applyBorder="1" applyAlignment="1">
      <alignment horizontal="left" vertical="center" indent="3"/>
    </xf>
    <xf numFmtId="164" fontId="3" fillId="0" borderId="38" xfId="0" applyNumberFormat="1" applyFont="1" applyBorder="1" applyAlignment="1">
      <alignment horizontal="left" vertical="center" indent="3"/>
    </xf>
    <xf numFmtId="164" fontId="3" fillId="0" borderId="44" xfId="4" applyNumberFormat="1" applyFont="1" applyBorder="1" applyAlignment="1">
      <alignment horizontal="left" vertical="center" indent="3"/>
    </xf>
    <xf numFmtId="164" fontId="3" fillId="0" borderId="49" xfId="4" applyNumberFormat="1" applyFont="1" applyBorder="1" applyAlignment="1">
      <alignment horizontal="left" vertical="center" indent="3"/>
    </xf>
    <xf numFmtId="164" fontId="4" fillId="0" borderId="41" xfId="4" applyNumberFormat="1" applyFont="1" applyBorder="1" applyAlignment="1">
      <alignment horizontal="left" vertical="center" indent="3"/>
    </xf>
    <xf numFmtId="164" fontId="3" fillId="0" borderId="49" xfId="3" applyNumberFormat="1" applyFont="1" applyBorder="1" applyAlignment="1">
      <alignment horizontal="left" vertical="center" indent="3"/>
    </xf>
    <xf numFmtId="165" fontId="3" fillId="0" borderId="47" xfId="4" applyNumberFormat="1" applyFont="1" applyBorder="1" applyAlignment="1">
      <alignment horizontal="left" vertical="center" indent="3"/>
    </xf>
    <xf numFmtId="164" fontId="3" fillId="0" borderId="38" xfId="4" applyNumberFormat="1" applyFont="1" applyBorder="1" applyAlignment="1">
      <alignment horizontal="left" vertical="center" indent="3"/>
    </xf>
    <xf numFmtId="164" fontId="3" fillId="0" borderId="55" xfId="4" applyNumberFormat="1" applyFont="1" applyBorder="1" applyAlignment="1">
      <alignment horizontal="left" vertical="center" indent="3"/>
    </xf>
    <xf numFmtId="164" fontId="3" fillId="0" borderId="36" xfId="4" applyNumberFormat="1" applyFont="1" applyBorder="1" applyAlignment="1">
      <alignment horizontal="left" vertical="center" indent="3"/>
    </xf>
    <xf numFmtId="164" fontId="3" fillId="0" borderId="55" xfId="0" applyNumberFormat="1" applyFont="1" applyBorder="1" applyAlignment="1">
      <alignment horizontal="left" vertical="center" indent="3"/>
    </xf>
    <xf numFmtId="164" fontId="3" fillId="0" borderId="66" xfId="0" applyNumberFormat="1" applyFont="1" applyBorder="1" applyAlignment="1">
      <alignment horizontal="left" vertical="center" indent="3"/>
    </xf>
    <xf numFmtId="164" fontId="3" fillId="0" borderId="33" xfId="4" applyNumberFormat="1" applyFont="1" applyBorder="1" applyAlignment="1">
      <alignment horizontal="left" vertical="center" indent="3"/>
    </xf>
    <xf numFmtId="164" fontId="4" fillId="0" borderId="54" xfId="4" applyNumberFormat="1" applyFont="1" applyBorder="1" applyAlignment="1">
      <alignment horizontal="left" vertical="center" indent="3"/>
    </xf>
    <xf numFmtId="164" fontId="3" fillId="0" borderId="41" xfId="4" applyNumberFormat="1" applyFont="1" applyBorder="1" applyAlignment="1">
      <alignment horizontal="left" vertical="center" indent="3"/>
    </xf>
    <xf numFmtId="164" fontId="3" fillId="0" borderId="30" xfId="4" applyNumberFormat="1" applyFont="1" applyBorder="1" applyAlignment="1">
      <alignment horizontal="left" vertical="center" indent="3"/>
    </xf>
    <xf numFmtId="164" fontId="3" fillId="0" borderId="52" xfId="4" applyNumberFormat="1" applyFont="1" applyBorder="1" applyAlignment="1">
      <alignment horizontal="left" vertical="center" indent="3"/>
    </xf>
    <xf numFmtId="165" fontId="4" fillId="0" borderId="57" xfId="4" applyNumberFormat="1" applyFont="1" applyBorder="1" applyAlignment="1">
      <alignment horizontal="left" vertical="center"/>
    </xf>
    <xf numFmtId="0" fontId="11" fillId="0" borderId="0" xfId="3" applyFont="1" applyAlignment="1">
      <alignment horizontal="left" vertical="center" indent="1"/>
    </xf>
    <xf numFmtId="165" fontId="4" fillId="0" borderId="0" xfId="4" applyNumberFormat="1" applyFont="1" applyAlignment="1">
      <alignment horizontal="left" vertical="center" indent="3"/>
    </xf>
    <xf numFmtId="164" fontId="4" fillId="0" borderId="55" xfId="4" applyNumberFormat="1" applyFont="1" applyBorder="1" applyAlignment="1">
      <alignment horizontal="left" vertical="center" indent="3"/>
    </xf>
    <xf numFmtId="0" fontId="4" fillId="0" borderId="53" xfId="4" applyFont="1" applyBorder="1" applyAlignment="1">
      <alignment horizontal="left" vertical="center" indent="3"/>
    </xf>
    <xf numFmtId="165" fontId="4" fillId="0" borderId="54" xfId="4" applyNumberFormat="1" applyFont="1" applyBorder="1" applyAlignment="1">
      <alignment horizontal="left" vertical="center" indent="3"/>
    </xf>
    <xf numFmtId="164" fontId="3" fillId="0" borderId="35" xfId="4" applyNumberFormat="1" applyFont="1" applyBorder="1" applyAlignment="1">
      <alignment horizontal="left" vertical="center" indent="3"/>
    </xf>
    <xf numFmtId="9" fontId="9" fillId="0" borderId="21" xfId="1" applyNumberFormat="1" applyFont="1" applyBorder="1" applyAlignment="1">
      <alignment horizontal="center" vertical="center" wrapText="1"/>
    </xf>
    <xf numFmtId="9" fontId="9" fillId="0" borderId="3" xfId="1" applyNumberFormat="1" applyFont="1" applyBorder="1" applyAlignment="1">
      <alignment horizontal="center" vertical="center" wrapText="1"/>
    </xf>
    <xf numFmtId="9" fontId="9" fillId="0" borderId="3" xfId="1" applyNumberFormat="1" applyFont="1" applyBorder="1" applyAlignment="1">
      <alignment horizontal="center" vertical="center"/>
    </xf>
    <xf numFmtId="9" fontId="9" fillId="0" borderId="14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1" fontId="4" fillId="0" borderId="28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" fontId="4" fillId="0" borderId="1" xfId="1" applyNumberFormat="1" applyFont="1" applyBorder="1" applyAlignment="1">
      <alignment horizontal="left" vertical="center" wrapText="1"/>
    </xf>
    <xf numFmtId="3" fontId="4" fillId="0" borderId="2" xfId="1" applyNumberFormat="1" applyFont="1" applyBorder="1" applyAlignment="1">
      <alignment vertical="center" wrapText="1"/>
    </xf>
    <xf numFmtId="3" fontId="4" fillId="0" borderId="68" xfId="1" applyNumberFormat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" fontId="4" fillId="0" borderId="27" xfId="1" applyNumberFormat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164" fontId="4" fillId="3" borderId="28" xfId="1" applyNumberFormat="1" applyFont="1" applyFill="1" applyBorder="1" applyAlignment="1">
      <alignment horizontal="center" vertical="center" wrapText="1"/>
    </xf>
    <xf numFmtId="164" fontId="9" fillId="3" borderId="0" xfId="1" applyNumberFormat="1" applyFont="1" applyFill="1" applyAlignment="1">
      <alignment horizontal="center" vertical="center" wrapText="1"/>
    </xf>
    <xf numFmtId="164" fontId="9" fillId="3" borderId="12" xfId="1" applyNumberFormat="1" applyFont="1" applyFill="1" applyBorder="1" applyAlignment="1">
      <alignment horizontal="center" vertical="center" wrapText="1"/>
    </xf>
    <xf numFmtId="164" fontId="9" fillId="3" borderId="12" xfId="1" applyNumberFormat="1" applyFont="1" applyFill="1" applyBorder="1" applyAlignment="1">
      <alignment horizontal="center" vertical="center"/>
    </xf>
    <xf numFmtId="164" fontId="10" fillId="3" borderId="12" xfId="0" applyNumberFormat="1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0" fontId="4" fillId="3" borderId="67" xfId="1" applyFont="1" applyFill="1" applyBorder="1" applyAlignment="1">
      <alignment horizontal="center" vertical="center" wrapText="1"/>
    </xf>
    <xf numFmtId="164" fontId="9" fillId="3" borderId="25" xfId="2" applyNumberFormat="1" applyFont="1" applyFill="1" applyBorder="1" applyAlignment="1">
      <alignment horizontal="center" vertical="center"/>
    </xf>
    <xf numFmtId="164" fontId="9" fillId="3" borderId="7" xfId="2" applyNumberFormat="1" applyFont="1" applyFill="1" applyBorder="1" applyAlignment="1">
      <alignment horizontal="center" vertical="center"/>
    </xf>
    <xf numFmtId="164" fontId="9" fillId="3" borderId="18" xfId="2" applyNumberFormat="1" applyFont="1" applyFill="1" applyBorder="1" applyAlignment="1">
      <alignment horizontal="center" vertical="center"/>
    </xf>
    <xf numFmtId="1" fontId="4" fillId="0" borderId="70" xfId="1" applyNumberFormat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1" fontId="4" fillId="0" borderId="68" xfId="1" applyNumberFormat="1" applyFont="1" applyBorder="1" applyAlignment="1">
      <alignment horizontal="center" vertical="center" wrapText="1"/>
    </xf>
    <xf numFmtId="1" fontId="4" fillId="0" borderId="28" xfId="1" applyNumberFormat="1" applyFont="1" applyBorder="1" applyAlignment="1">
      <alignment horizontal="center" vertical="center" wrapText="1"/>
    </xf>
    <xf numFmtId="1" fontId="4" fillId="0" borderId="28" xfId="1" applyNumberFormat="1" applyFont="1" applyBorder="1" applyAlignment="1">
      <alignment vertical="center" wrapText="1"/>
    </xf>
    <xf numFmtId="1" fontId="4" fillId="0" borderId="69" xfId="1" applyNumberFormat="1" applyFont="1" applyBorder="1" applyAlignment="1">
      <alignment vertical="center" wrapText="1"/>
    </xf>
    <xf numFmtId="0" fontId="3" fillId="0" borderId="50" xfId="1" applyFont="1" applyBorder="1" applyAlignment="1">
      <alignment horizontal="left" vertical="center" wrapText="1" indent="1"/>
    </xf>
    <xf numFmtId="0" fontId="3" fillId="0" borderId="21" xfId="1" applyFont="1" applyBorder="1" applyAlignment="1">
      <alignment horizontal="left" vertical="center" wrapText="1" indent="1"/>
    </xf>
    <xf numFmtId="0" fontId="3" fillId="0" borderId="50" xfId="0" applyFont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vertical="center" wrapText="1" indent="1"/>
    </xf>
  </cellXfs>
  <cellStyles count="6">
    <cellStyle name="Normal" xfId="0" builtinId="0"/>
    <cellStyle name="Normal 2" xfId="1" xr:uid="{5606244A-C9F5-40AB-9036-F95FB35D8294}"/>
    <cellStyle name="Normal_Sheet1" xfId="3" xr:uid="{C1C9CBB1-656D-4CB1-A627-3E76F15F8E88}"/>
    <cellStyle name="Normal_Sheet3" xfId="4" xr:uid="{C3E07224-1093-455D-978D-82B2E8D370BE}"/>
    <cellStyle name="Normal_Sheet4" xfId="5" xr:uid="{E4829286-EA1F-4C81-A58F-DE14F4C23285}"/>
    <cellStyle name="Normal_Sheet4 2" xfId="2" xr:uid="{E69A4AB7-2DF6-49F7-8E69-A6E0120CC8C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1813-A3F8-44AD-BAFD-7043200E001F}">
  <dimension ref="A1:Q34"/>
  <sheetViews>
    <sheetView tabSelected="1" workbookViewId="0">
      <selection activeCell="H21" sqref="H21"/>
    </sheetView>
  </sheetViews>
  <sheetFormatPr defaultRowHeight="15" x14ac:dyDescent="0.25"/>
  <cols>
    <col min="1" max="1" width="13.7109375" customWidth="1"/>
    <col min="2" max="2" width="43.42578125" customWidth="1"/>
    <col min="3" max="3" width="12" style="1" customWidth="1"/>
    <col min="4" max="4" width="11.28515625" style="1" customWidth="1"/>
    <col min="5" max="5" width="13.140625" style="1" customWidth="1"/>
    <col min="6" max="6" width="12.5703125" style="1" customWidth="1"/>
    <col min="7" max="7" width="17.42578125" style="2" customWidth="1"/>
    <col min="8" max="8" width="15.85546875" style="3" customWidth="1"/>
    <col min="9" max="9" width="11.85546875" style="3" customWidth="1"/>
    <col min="10" max="10" width="12.7109375" style="4" customWidth="1"/>
    <col min="11" max="11" width="13" style="5" customWidth="1"/>
    <col min="12" max="12" width="15.140625" style="5" customWidth="1"/>
    <col min="13" max="13" width="24.28515625" style="5" customWidth="1"/>
    <col min="14" max="14" width="22.42578125" style="5" customWidth="1"/>
    <col min="15" max="15" width="15.28515625" style="5" customWidth="1"/>
    <col min="16" max="16" width="15" style="5" customWidth="1"/>
    <col min="17" max="17" width="17.28515625" customWidth="1"/>
  </cols>
  <sheetData>
    <row r="1" spans="1:17" s="215" customFormat="1" ht="30.75" thickBot="1" x14ac:dyDescent="0.3">
      <c r="A1" s="242" t="s">
        <v>56</v>
      </c>
      <c r="B1" s="243"/>
      <c r="C1" s="238" t="s">
        <v>16</v>
      </c>
      <c r="D1" s="239"/>
      <c r="E1" s="239"/>
      <c r="F1" s="239"/>
      <c r="G1" s="239"/>
      <c r="H1" s="239"/>
      <c r="I1" s="239"/>
      <c r="J1" s="239"/>
      <c r="K1" s="240" t="s">
        <v>52</v>
      </c>
      <c r="L1" s="241"/>
      <c r="M1" s="241"/>
      <c r="N1" s="241"/>
      <c r="O1" s="241"/>
      <c r="P1" s="241"/>
      <c r="Q1" s="237" t="s">
        <v>17</v>
      </c>
    </row>
    <row r="2" spans="1:17" ht="139.5" thickBot="1" x14ac:dyDescent="0.3">
      <c r="A2" s="216" t="s">
        <v>13</v>
      </c>
      <c r="B2" s="217" t="s">
        <v>14</v>
      </c>
      <c r="C2" s="218" t="s">
        <v>41</v>
      </c>
      <c r="D2" s="219" t="s">
        <v>42</v>
      </c>
      <c r="E2" s="227" t="s">
        <v>43</v>
      </c>
      <c r="F2" s="220" t="s">
        <v>44</v>
      </c>
      <c r="G2" s="221" t="s">
        <v>45</v>
      </c>
      <c r="H2" s="219" t="s">
        <v>46</v>
      </c>
      <c r="I2" s="222" t="s">
        <v>47</v>
      </c>
      <c r="J2" s="213" t="s">
        <v>48</v>
      </c>
      <c r="K2" s="223" t="s">
        <v>50</v>
      </c>
      <c r="L2" s="221" t="s">
        <v>49</v>
      </c>
      <c r="M2" s="224" t="s">
        <v>53</v>
      </c>
      <c r="N2" s="225" t="s">
        <v>57</v>
      </c>
      <c r="O2" s="214" t="s">
        <v>54</v>
      </c>
      <c r="P2" s="233" t="s">
        <v>55</v>
      </c>
      <c r="Q2" s="226" t="s">
        <v>51</v>
      </c>
    </row>
    <row r="3" spans="1:17" x14ac:dyDescent="0.25">
      <c r="A3" s="35">
        <v>103000000</v>
      </c>
      <c r="B3" s="36" t="s">
        <v>0</v>
      </c>
      <c r="C3" s="37">
        <v>70</v>
      </c>
      <c r="D3" s="38">
        <v>64</v>
      </c>
      <c r="E3" s="228">
        <v>0.91428571428571426</v>
      </c>
      <c r="F3" s="45">
        <v>70</v>
      </c>
      <c r="G3" s="46">
        <v>65</v>
      </c>
      <c r="H3" s="209">
        <v>0.9285714285714286</v>
      </c>
      <c r="I3" s="50">
        <v>3192.5</v>
      </c>
      <c r="J3" s="51">
        <v>49.115384615384613</v>
      </c>
      <c r="K3" s="39">
        <v>65</v>
      </c>
      <c r="L3" s="40">
        <v>25</v>
      </c>
      <c r="M3" s="41"/>
      <c r="N3" s="43"/>
      <c r="O3" s="41">
        <f>SUM(L3:M3)</f>
        <v>25</v>
      </c>
      <c r="P3" s="234">
        <f>O3/K3</f>
        <v>0.38461538461538464</v>
      </c>
      <c r="Q3" s="42"/>
    </row>
    <row r="4" spans="1:17" x14ac:dyDescent="0.25">
      <c r="A4" s="6">
        <v>300512450</v>
      </c>
      <c r="B4" s="7" t="s">
        <v>1</v>
      </c>
      <c r="C4" s="8">
        <v>40</v>
      </c>
      <c r="D4" s="9">
        <v>32</v>
      </c>
      <c r="E4" s="229">
        <v>0.8</v>
      </c>
      <c r="F4" s="47">
        <v>40</v>
      </c>
      <c r="G4" s="48">
        <v>33</v>
      </c>
      <c r="H4" s="210">
        <v>0.82499999999999996</v>
      </c>
      <c r="I4" s="52">
        <v>2203.0500000000002</v>
      </c>
      <c r="J4" s="53">
        <v>66.759090909090915</v>
      </c>
      <c r="K4" s="12">
        <v>33</v>
      </c>
      <c r="L4" s="13">
        <v>11</v>
      </c>
      <c r="M4" s="14"/>
      <c r="N4" s="21"/>
      <c r="O4" s="14">
        <f>SUM(L4:N4)</f>
        <v>11</v>
      </c>
      <c r="P4" s="235">
        <f>O4/K4</f>
        <v>0.33333333333333331</v>
      </c>
      <c r="Q4" s="32"/>
    </row>
    <row r="5" spans="1:17" ht="28.5" x14ac:dyDescent="0.25">
      <c r="A5" s="6">
        <v>300516270</v>
      </c>
      <c r="B5" s="7" t="s">
        <v>15</v>
      </c>
      <c r="C5" s="8">
        <v>20</v>
      </c>
      <c r="D5" s="9">
        <v>11</v>
      </c>
      <c r="E5" s="229">
        <v>0.55000000000000004</v>
      </c>
      <c r="F5" s="47">
        <v>20</v>
      </c>
      <c r="G5" s="48">
        <v>11</v>
      </c>
      <c r="H5" s="210">
        <v>0.55000000000000004</v>
      </c>
      <c r="I5" s="52">
        <v>331.15</v>
      </c>
      <c r="J5" s="53">
        <v>30.104545454545455</v>
      </c>
      <c r="K5" s="12">
        <v>11</v>
      </c>
      <c r="L5" s="13">
        <v>1</v>
      </c>
      <c r="M5" s="14">
        <v>3</v>
      </c>
      <c r="N5" s="21"/>
      <c r="O5" s="14">
        <f t="shared" ref="O5:O16" si="0">SUM(L5:M5)</f>
        <v>4</v>
      </c>
      <c r="P5" s="235">
        <f t="shared" ref="P5:P16" si="1">O5/K5</f>
        <v>0.36363636363636365</v>
      </c>
      <c r="Q5" s="32"/>
    </row>
    <row r="6" spans="1:17" x14ac:dyDescent="0.25">
      <c r="A6" s="6">
        <v>410147201</v>
      </c>
      <c r="B6" s="15" t="s">
        <v>2</v>
      </c>
      <c r="C6" s="16">
        <v>40</v>
      </c>
      <c r="D6" s="17">
        <v>44</v>
      </c>
      <c r="E6" s="230">
        <v>1.1000000000000001</v>
      </c>
      <c r="F6" s="10">
        <v>40</v>
      </c>
      <c r="G6" s="11">
        <v>43</v>
      </c>
      <c r="H6" s="211">
        <v>1.075</v>
      </c>
      <c r="I6" s="54">
        <v>2555</v>
      </c>
      <c r="J6" s="55">
        <v>59.418604651162788</v>
      </c>
      <c r="K6" s="12">
        <v>43</v>
      </c>
      <c r="L6" s="13">
        <v>11</v>
      </c>
      <c r="M6" s="14">
        <v>2</v>
      </c>
      <c r="N6" s="21">
        <v>1</v>
      </c>
      <c r="O6" s="14">
        <f>SUM(L6:N6)</f>
        <v>14</v>
      </c>
      <c r="P6" s="235">
        <f>O6/K6</f>
        <v>0.32558139534883723</v>
      </c>
      <c r="Q6" s="32">
        <v>1</v>
      </c>
    </row>
    <row r="7" spans="1:17" x14ac:dyDescent="0.25">
      <c r="A7" s="6">
        <v>300484470</v>
      </c>
      <c r="B7" s="15" t="s">
        <v>3</v>
      </c>
      <c r="C7" s="16">
        <v>35</v>
      </c>
      <c r="D7" s="17">
        <v>37</v>
      </c>
      <c r="E7" s="230">
        <v>1.0571428571428572</v>
      </c>
      <c r="F7" s="10">
        <v>35</v>
      </c>
      <c r="G7" s="11">
        <v>36</v>
      </c>
      <c r="H7" s="211">
        <v>1.0285714285714285</v>
      </c>
      <c r="I7" s="54">
        <v>1513.3</v>
      </c>
      <c r="J7" s="55">
        <v>42.036111111111111</v>
      </c>
      <c r="K7" s="12">
        <v>36</v>
      </c>
      <c r="L7" s="13">
        <v>21</v>
      </c>
      <c r="M7" s="14"/>
      <c r="N7" s="21"/>
      <c r="O7" s="14">
        <f t="shared" si="0"/>
        <v>21</v>
      </c>
      <c r="P7" s="235">
        <f t="shared" si="1"/>
        <v>0.58333333333333337</v>
      </c>
      <c r="Q7" s="32"/>
    </row>
    <row r="8" spans="1:17" x14ac:dyDescent="0.25">
      <c r="A8" s="6">
        <v>367205324</v>
      </c>
      <c r="B8" s="15" t="s">
        <v>4</v>
      </c>
      <c r="C8" s="16">
        <v>68</v>
      </c>
      <c r="D8" s="17">
        <v>58</v>
      </c>
      <c r="E8" s="230">
        <v>0.8529411764705882</v>
      </c>
      <c r="F8" s="10">
        <v>68</v>
      </c>
      <c r="G8" s="11">
        <v>60</v>
      </c>
      <c r="H8" s="211">
        <v>0.88235294117647056</v>
      </c>
      <c r="I8" s="54">
        <v>2542.6</v>
      </c>
      <c r="J8" s="55">
        <v>42.376666666666665</v>
      </c>
      <c r="K8" s="12">
        <v>60</v>
      </c>
      <c r="L8" s="13">
        <v>17</v>
      </c>
      <c r="M8" s="14">
        <v>4</v>
      </c>
      <c r="N8" s="21"/>
      <c r="O8" s="14">
        <f>SUM(L8:N8)</f>
        <v>21</v>
      </c>
      <c r="P8" s="235">
        <f>O8/K8</f>
        <v>0.35</v>
      </c>
      <c r="Q8" s="32">
        <v>2</v>
      </c>
    </row>
    <row r="9" spans="1:17" x14ac:dyDescent="0.25">
      <c r="A9" s="6">
        <v>300310250</v>
      </c>
      <c r="B9" s="18" t="s">
        <v>5</v>
      </c>
      <c r="C9" s="19">
        <v>20</v>
      </c>
      <c r="D9" s="20">
        <v>20</v>
      </c>
      <c r="E9" s="231">
        <v>1</v>
      </c>
      <c r="F9" s="10">
        <v>20</v>
      </c>
      <c r="G9" s="11">
        <v>20</v>
      </c>
      <c r="H9" s="211">
        <v>1</v>
      </c>
      <c r="I9" s="54">
        <v>2718</v>
      </c>
      <c r="J9" s="55">
        <v>135.9</v>
      </c>
      <c r="K9" s="12">
        <v>20</v>
      </c>
      <c r="L9" s="13">
        <v>17</v>
      </c>
      <c r="M9" s="14"/>
      <c r="N9" s="21"/>
      <c r="O9" s="14">
        <f t="shared" si="0"/>
        <v>17</v>
      </c>
      <c r="P9" s="235">
        <f t="shared" si="1"/>
        <v>0.85</v>
      </c>
      <c r="Q9" s="32"/>
    </row>
    <row r="10" spans="1:17" x14ac:dyDescent="0.25">
      <c r="A10" s="6">
        <v>113000000</v>
      </c>
      <c r="B10" s="7" t="s">
        <v>6</v>
      </c>
      <c r="C10" s="8">
        <v>22</v>
      </c>
      <c r="D10" s="9">
        <v>13</v>
      </c>
      <c r="E10" s="229">
        <v>0.59090909090909094</v>
      </c>
      <c r="F10" s="10">
        <v>22</v>
      </c>
      <c r="G10" s="11">
        <v>13</v>
      </c>
      <c r="H10" s="211">
        <v>0.59090909090909094</v>
      </c>
      <c r="I10" s="54">
        <v>633</v>
      </c>
      <c r="J10" s="55">
        <v>48.692307692307693</v>
      </c>
      <c r="K10" s="12">
        <v>13</v>
      </c>
      <c r="L10" s="13">
        <v>4</v>
      </c>
      <c r="M10" s="14">
        <v>2</v>
      </c>
      <c r="N10" s="21"/>
      <c r="O10" s="14">
        <f t="shared" si="0"/>
        <v>6</v>
      </c>
      <c r="P10" s="235">
        <f t="shared" si="1"/>
        <v>0.46153846153846156</v>
      </c>
      <c r="Q10" s="32"/>
    </row>
    <row r="11" spans="1:17" x14ac:dyDescent="0.25">
      <c r="A11" s="6">
        <v>300024500</v>
      </c>
      <c r="B11" s="7" t="s">
        <v>7</v>
      </c>
      <c r="C11" s="8">
        <v>39</v>
      </c>
      <c r="D11" s="9">
        <v>41</v>
      </c>
      <c r="E11" s="229">
        <v>1.0512820512820513</v>
      </c>
      <c r="F11" s="10">
        <v>39</v>
      </c>
      <c r="G11" s="11">
        <v>44</v>
      </c>
      <c r="H11" s="211">
        <v>1.1282051282051282</v>
      </c>
      <c r="I11" s="54">
        <v>5793.25</v>
      </c>
      <c r="J11" s="55">
        <v>131.66477272727272</v>
      </c>
      <c r="K11" s="12">
        <v>44</v>
      </c>
      <c r="L11" s="13">
        <v>18</v>
      </c>
      <c r="M11" s="14"/>
      <c r="N11" s="21"/>
      <c r="O11" s="14">
        <f t="shared" si="0"/>
        <v>18</v>
      </c>
      <c r="P11" s="235">
        <f t="shared" si="1"/>
        <v>0.40909090909090912</v>
      </c>
      <c r="Q11" s="32">
        <v>1</v>
      </c>
    </row>
    <row r="12" spans="1:17" x14ac:dyDescent="0.25">
      <c r="A12" s="6">
        <v>418405452</v>
      </c>
      <c r="B12" s="7" t="s">
        <v>8</v>
      </c>
      <c r="C12" s="8">
        <v>21</v>
      </c>
      <c r="D12" s="9">
        <v>7</v>
      </c>
      <c r="E12" s="229">
        <v>0.33333333333333331</v>
      </c>
      <c r="F12" s="10">
        <v>21</v>
      </c>
      <c r="G12" s="11">
        <v>5</v>
      </c>
      <c r="H12" s="211">
        <v>0.23809523809523808</v>
      </c>
      <c r="I12" s="54">
        <v>111.1</v>
      </c>
      <c r="J12" s="55">
        <v>22.220000000000002</v>
      </c>
      <c r="K12" s="12">
        <v>5</v>
      </c>
      <c r="L12" s="13">
        <v>0</v>
      </c>
      <c r="M12" s="14"/>
      <c r="N12" s="21"/>
      <c r="O12" s="14">
        <f t="shared" si="0"/>
        <v>0</v>
      </c>
      <c r="P12" s="235">
        <f t="shared" si="1"/>
        <v>0</v>
      </c>
      <c r="Q12" s="32"/>
    </row>
    <row r="13" spans="1:17" x14ac:dyDescent="0.25">
      <c r="A13" s="6">
        <v>111000000</v>
      </c>
      <c r="B13" s="7" t="s">
        <v>9</v>
      </c>
      <c r="C13" s="8">
        <v>25</v>
      </c>
      <c r="D13" s="9">
        <v>18</v>
      </c>
      <c r="E13" s="229">
        <v>0.72</v>
      </c>
      <c r="F13" s="10">
        <v>25</v>
      </c>
      <c r="G13" s="11">
        <v>19</v>
      </c>
      <c r="H13" s="211">
        <v>0.76</v>
      </c>
      <c r="I13" s="54">
        <v>569.1</v>
      </c>
      <c r="J13" s="56">
        <v>29.952631578947368</v>
      </c>
      <c r="K13" s="12">
        <v>19</v>
      </c>
      <c r="L13" s="21">
        <v>1</v>
      </c>
      <c r="M13" s="14">
        <v>1</v>
      </c>
      <c r="N13" s="21"/>
      <c r="O13" s="14">
        <f t="shared" si="0"/>
        <v>2</v>
      </c>
      <c r="P13" s="235">
        <f t="shared" si="1"/>
        <v>0.10526315789473684</v>
      </c>
      <c r="Q13" s="33">
        <v>1</v>
      </c>
    </row>
    <row r="14" spans="1:17" x14ac:dyDescent="0.25">
      <c r="A14" s="22">
        <v>300358100</v>
      </c>
      <c r="B14" s="18" t="s">
        <v>10</v>
      </c>
      <c r="C14" s="19">
        <v>60</v>
      </c>
      <c r="D14" s="20">
        <v>73</v>
      </c>
      <c r="E14" s="231">
        <v>1.2166666666666666</v>
      </c>
      <c r="F14" s="10">
        <v>60</v>
      </c>
      <c r="G14" s="11">
        <v>80</v>
      </c>
      <c r="H14" s="211">
        <v>1.3333333333333333</v>
      </c>
      <c r="I14" s="57">
        <v>3715.6</v>
      </c>
      <c r="J14" s="56">
        <v>47.032911392405062</v>
      </c>
      <c r="K14" s="12">
        <v>80</v>
      </c>
      <c r="L14" s="21">
        <v>14</v>
      </c>
      <c r="M14" s="14"/>
      <c r="N14" s="21"/>
      <c r="O14" s="14">
        <f t="shared" si="0"/>
        <v>14</v>
      </c>
      <c r="P14" s="235">
        <f t="shared" si="1"/>
        <v>0.17499999999999999</v>
      </c>
      <c r="Q14" s="33"/>
    </row>
    <row r="15" spans="1:17" x14ac:dyDescent="0.25">
      <c r="A15" s="6">
        <v>300093050</v>
      </c>
      <c r="B15" s="7" t="s">
        <v>11</v>
      </c>
      <c r="C15" s="8">
        <v>42</v>
      </c>
      <c r="D15" s="9">
        <v>46</v>
      </c>
      <c r="E15" s="229">
        <v>1.0952380952380953</v>
      </c>
      <c r="F15" s="10">
        <v>42</v>
      </c>
      <c r="G15" s="11">
        <v>45</v>
      </c>
      <c r="H15" s="211">
        <v>1.0714285714285714</v>
      </c>
      <c r="I15" s="57">
        <v>5797.1</v>
      </c>
      <c r="J15" s="56">
        <v>128.82444444444442</v>
      </c>
      <c r="K15" s="12">
        <v>45</v>
      </c>
      <c r="L15" s="21">
        <v>38</v>
      </c>
      <c r="M15" s="14"/>
      <c r="N15" s="21"/>
      <c r="O15" s="14">
        <f t="shared" si="0"/>
        <v>38</v>
      </c>
      <c r="P15" s="235">
        <f t="shared" si="1"/>
        <v>0.84444444444444444</v>
      </c>
      <c r="Q15" s="33"/>
    </row>
    <row r="16" spans="1:17" ht="15.75" thickBot="1" x14ac:dyDescent="0.3">
      <c r="A16" s="23">
        <v>112679002</v>
      </c>
      <c r="B16" s="24" t="s">
        <v>12</v>
      </c>
      <c r="C16" s="25">
        <v>53</v>
      </c>
      <c r="D16" s="26">
        <v>53</v>
      </c>
      <c r="E16" s="232">
        <v>1</v>
      </c>
      <c r="F16" s="27">
        <v>53</v>
      </c>
      <c r="G16" s="28">
        <v>53</v>
      </c>
      <c r="H16" s="212">
        <v>1</v>
      </c>
      <c r="I16" s="58">
        <v>2853.25</v>
      </c>
      <c r="J16" s="59">
        <v>53.834905660377359</v>
      </c>
      <c r="K16" s="29">
        <v>53</v>
      </c>
      <c r="L16" s="30">
        <v>17</v>
      </c>
      <c r="M16" s="31"/>
      <c r="N16" s="30"/>
      <c r="O16" s="31">
        <f t="shared" si="0"/>
        <v>17</v>
      </c>
      <c r="P16" s="236">
        <f t="shared" si="1"/>
        <v>0.32075471698113206</v>
      </c>
      <c r="Q16" s="34"/>
    </row>
    <row r="17" spans="3:16" x14ac:dyDescent="0.25">
      <c r="J17" s="3"/>
      <c r="K17" s="2"/>
      <c r="L17" s="2"/>
      <c r="M17" s="2"/>
      <c r="N17" s="2"/>
      <c r="O17" s="2"/>
      <c r="P17" s="2"/>
    </row>
    <row r="18" spans="3:16" x14ac:dyDescent="0.25">
      <c r="J18" s="3"/>
      <c r="K18" s="2"/>
      <c r="L18" s="2"/>
      <c r="M18" s="2"/>
      <c r="N18" s="2"/>
      <c r="O18" s="2"/>
      <c r="P18" s="2"/>
    </row>
    <row r="19" spans="3:16" x14ac:dyDescent="0.25">
      <c r="C19" s="44"/>
      <c r="D19" s="44"/>
      <c r="E19" s="44"/>
      <c r="F19" s="44"/>
    </row>
    <row r="20" spans="3:16" x14ac:dyDescent="0.25">
      <c r="C20" s="44"/>
      <c r="D20" s="44"/>
      <c r="E20" s="44"/>
      <c r="F20" s="44"/>
    </row>
    <row r="21" spans="3:16" x14ac:dyDescent="0.25">
      <c r="C21" s="44"/>
      <c r="D21" s="44"/>
      <c r="E21" s="44"/>
      <c r="F21" s="44"/>
    </row>
    <row r="22" spans="3:16" x14ac:dyDescent="0.25">
      <c r="C22" s="44"/>
      <c r="D22" s="44"/>
      <c r="E22" s="44"/>
      <c r="F22" s="44"/>
    </row>
    <row r="23" spans="3:16" x14ac:dyDescent="0.25">
      <c r="C23" s="44"/>
      <c r="D23" s="44"/>
      <c r="E23" s="44"/>
      <c r="F23" s="44"/>
    </row>
    <row r="24" spans="3:16" x14ac:dyDescent="0.25">
      <c r="C24" s="44"/>
      <c r="D24" s="44"/>
      <c r="E24" s="44"/>
      <c r="F24" s="44"/>
    </row>
    <row r="25" spans="3:16" x14ac:dyDescent="0.25">
      <c r="C25" s="44"/>
      <c r="D25" s="44"/>
      <c r="E25" s="44"/>
      <c r="F25" s="44"/>
    </row>
    <row r="26" spans="3:16" x14ac:dyDescent="0.25">
      <c r="C26" s="44"/>
      <c r="D26" s="44"/>
      <c r="E26" s="44"/>
      <c r="F26" s="44"/>
    </row>
    <row r="27" spans="3:16" x14ac:dyDescent="0.25">
      <c r="C27" s="44"/>
      <c r="D27" s="44"/>
      <c r="E27" s="44"/>
      <c r="F27" s="44"/>
    </row>
    <row r="28" spans="3:16" x14ac:dyDescent="0.25">
      <c r="C28" s="44"/>
      <c r="D28" s="44"/>
      <c r="E28" s="44"/>
      <c r="F28" s="44"/>
    </row>
    <row r="29" spans="3:16" x14ac:dyDescent="0.25">
      <c r="C29" s="44"/>
      <c r="D29" s="44"/>
      <c r="E29" s="44"/>
      <c r="F29" s="44"/>
    </row>
    <row r="30" spans="3:16" x14ac:dyDescent="0.25">
      <c r="C30" s="44"/>
      <c r="D30" s="44"/>
      <c r="E30" s="44"/>
      <c r="F30" s="44"/>
    </row>
    <row r="31" spans="3:16" x14ac:dyDescent="0.25">
      <c r="C31" s="44"/>
      <c r="D31" s="44"/>
      <c r="E31" s="44"/>
      <c r="F31" s="44"/>
    </row>
    <row r="32" spans="3:16" x14ac:dyDescent="0.25">
      <c r="C32" s="44"/>
      <c r="D32" s="44"/>
      <c r="E32" s="44"/>
      <c r="F32" s="44"/>
    </row>
    <row r="33" spans="3:6" x14ac:dyDescent="0.25">
      <c r="C33" s="44"/>
      <c r="D33" s="44"/>
      <c r="E33" s="44"/>
      <c r="F33" s="44"/>
    </row>
    <row r="34" spans="3:6" x14ac:dyDescent="0.25">
      <c r="C34" s="44"/>
      <c r="D34" s="44"/>
      <c r="E34" s="44"/>
      <c r="F34" s="44"/>
    </row>
  </sheetData>
  <mergeCells count="3">
    <mergeCell ref="C1:J1"/>
    <mergeCell ref="K1:P1"/>
    <mergeCell ref="A1:B1"/>
  </mergeCells>
  <conditionalFormatting sqref="B2">
    <cfRule type="duplicateValues" dxfId="3" priority="1"/>
  </conditionalFormatting>
  <pageMargins left="0.7" right="0.7" top="0.75" bottom="0.75" header="0.3" footer="0.3"/>
  <pageSetup orientation="portrait" r:id="rId1"/>
  <ignoredErrors>
    <ignoredError sqref="O3 O9:O16 O5 O7" formulaRange="1"/>
    <ignoredError sqref="O4" formula="1"/>
    <ignoredError sqref="O6 O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489A-5257-4D55-947B-F6D280DFB547}">
  <dimension ref="A1:P89"/>
  <sheetViews>
    <sheetView topLeftCell="A65" workbookViewId="0">
      <selection activeCell="C3" sqref="C3"/>
    </sheetView>
  </sheetViews>
  <sheetFormatPr defaultColWidth="9.140625" defaultRowHeight="14.25" x14ac:dyDescent="0.2"/>
  <cols>
    <col min="1" max="1" width="28.140625" style="168" customWidth="1"/>
    <col min="2" max="2" width="13.42578125" style="91" customWidth="1"/>
    <col min="3" max="4" width="15.5703125" style="82" customWidth="1"/>
    <col min="5" max="5" width="13.42578125" style="82" customWidth="1"/>
    <col min="6" max="6" width="9.85546875" style="60" customWidth="1"/>
    <col min="7" max="7" width="11.7109375" style="60" customWidth="1"/>
    <col min="8" max="8" width="15.42578125" style="83" customWidth="1"/>
    <col min="9" max="9" width="9.140625" style="82"/>
    <col min="10" max="10" width="13.28515625" style="82" customWidth="1"/>
    <col min="11" max="11" width="13.42578125" style="84" customWidth="1"/>
    <col min="12" max="12" width="15.5703125" style="84" customWidth="1"/>
    <col min="13" max="13" width="13.42578125" style="84" customWidth="1"/>
    <col min="14" max="14" width="9.85546875" style="84" customWidth="1"/>
    <col min="15" max="15" width="11.7109375" style="84" customWidth="1"/>
    <col min="16" max="16" width="15.42578125" style="61" customWidth="1"/>
    <col min="17" max="16384" width="9.140625" style="65"/>
  </cols>
  <sheetData>
    <row r="1" spans="1:16" ht="16.5" x14ac:dyDescent="0.25">
      <c r="A1" s="49" t="s">
        <v>40</v>
      </c>
      <c r="C1" s="60"/>
      <c r="D1" s="60"/>
      <c r="E1" s="60"/>
      <c r="H1" s="61"/>
      <c r="I1" s="62"/>
      <c r="J1" s="62"/>
      <c r="K1" s="63"/>
      <c r="L1" s="63"/>
      <c r="M1" s="63"/>
      <c r="N1" s="64"/>
      <c r="O1" s="64"/>
    </row>
    <row r="2" spans="1:16" ht="15" x14ac:dyDescent="0.25">
      <c r="A2" s="167"/>
      <c r="C2" s="60"/>
      <c r="D2" s="60"/>
      <c r="E2" s="60"/>
      <c r="H2" s="61"/>
      <c r="I2" s="62"/>
      <c r="J2" s="62"/>
      <c r="K2" s="63"/>
      <c r="L2" s="63"/>
      <c r="M2" s="63"/>
      <c r="N2" s="64"/>
      <c r="O2" s="64"/>
    </row>
    <row r="3" spans="1:16" ht="16.5" x14ac:dyDescent="0.2">
      <c r="A3" s="203"/>
    </row>
    <row r="4" spans="1:16" ht="15.75" thickBot="1" x14ac:dyDescent="0.3">
      <c r="C4" s="60"/>
      <c r="D4" s="60"/>
      <c r="E4" s="60"/>
      <c r="H4" s="61"/>
      <c r="I4" s="62"/>
      <c r="J4" s="62"/>
      <c r="K4" s="63"/>
      <c r="L4" s="63"/>
      <c r="M4" s="63"/>
      <c r="N4" s="64"/>
      <c r="O4" s="64"/>
    </row>
    <row r="5" spans="1:16" ht="63.75" thickBot="1" x14ac:dyDescent="0.25">
      <c r="A5" s="169"/>
      <c r="B5" s="66" t="s">
        <v>18</v>
      </c>
      <c r="C5" s="67" t="s">
        <v>19</v>
      </c>
      <c r="D5" s="68" t="s">
        <v>20</v>
      </c>
      <c r="E5" s="67" t="s">
        <v>21</v>
      </c>
      <c r="F5" s="66" t="s">
        <v>22</v>
      </c>
      <c r="G5" s="69" t="s">
        <v>23</v>
      </c>
      <c r="H5" s="70" t="s">
        <v>24</v>
      </c>
      <c r="I5" s="71"/>
      <c r="J5" s="66" t="s">
        <v>25</v>
      </c>
      <c r="K5" s="67" t="s">
        <v>19</v>
      </c>
      <c r="L5" s="68" t="s">
        <v>20</v>
      </c>
      <c r="M5" s="68" t="s">
        <v>21</v>
      </c>
      <c r="N5" s="66" t="s">
        <v>22</v>
      </c>
      <c r="O5" s="69" t="s">
        <v>23</v>
      </c>
      <c r="P5" s="70" t="s">
        <v>24</v>
      </c>
    </row>
    <row r="6" spans="1:16" ht="16.149999999999999" customHeight="1" x14ac:dyDescent="0.25">
      <c r="A6" s="170" t="s">
        <v>0</v>
      </c>
      <c r="B6" s="72"/>
      <c r="C6" s="92"/>
      <c r="D6" s="92"/>
      <c r="E6" s="92"/>
      <c r="F6" s="92"/>
      <c r="G6" s="92"/>
      <c r="H6" s="197"/>
      <c r="I6" s="150"/>
      <c r="J6" s="151" t="s">
        <v>26</v>
      </c>
      <c r="K6" s="127">
        <v>6</v>
      </c>
      <c r="L6" s="128"/>
      <c r="M6" s="128"/>
      <c r="N6" s="128">
        <v>6</v>
      </c>
      <c r="O6" s="128">
        <v>18</v>
      </c>
      <c r="P6" s="179">
        <f>N6/O6</f>
        <v>0.33333333333333331</v>
      </c>
    </row>
    <row r="7" spans="1:16" ht="16.149999999999999" customHeight="1" x14ac:dyDescent="0.25">
      <c r="A7" s="170"/>
      <c r="B7" s="73"/>
      <c r="C7" s="93"/>
      <c r="D7" s="93"/>
      <c r="E7" s="93"/>
      <c r="F7" s="93"/>
      <c r="G7" s="93"/>
      <c r="H7" s="193"/>
      <c r="I7" s="150"/>
      <c r="J7" s="153" t="s">
        <v>27</v>
      </c>
      <c r="K7" s="129">
        <v>5</v>
      </c>
      <c r="L7" s="129"/>
      <c r="M7" s="129"/>
      <c r="N7" s="129">
        <v>5</v>
      </c>
      <c r="O7" s="129">
        <v>14</v>
      </c>
      <c r="P7" s="180">
        <f t="shared" ref="P7:P19" si="0">N7/O7</f>
        <v>0.35714285714285715</v>
      </c>
    </row>
    <row r="8" spans="1:16" ht="16.149999999999999" customHeight="1" x14ac:dyDescent="0.25">
      <c r="A8" s="170"/>
      <c r="B8" s="73"/>
      <c r="C8" s="93"/>
      <c r="D8" s="93"/>
      <c r="E8" s="93"/>
      <c r="F8" s="93"/>
      <c r="G8" s="93"/>
      <c r="H8" s="193"/>
      <c r="I8" s="150"/>
      <c r="J8" s="153" t="s">
        <v>28</v>
      </c>
      <c r="K8" s="129">
        <v>3</v>
      </c>
      <c r="L8" s="129"/>
      <c r="M8" s="129"/>
      <c r="N8" s="129">
        <v>3</v>
      </c>
      <c r="O8" s="129">
        <v>8</v>
      </c>
      <c r="P8" s="180">
        <f t="shared" si="0"/>
        <v>0.375</v>
      </c>
    </row>
    <row r="9" spans="1:16" ht="16.149999999999999" customHeight="1" x14ac:dyDescent="0.25">
      <c r="A9" s="170"/>
      <c r="B9" s="73"/>
      <c r="C9" s="93"/>
      <c r="D9" s="93"/>
      <c r="E9" s="93"/>
      <c r="F9" s="93"/>
      <c r="G9" s="93"/>
      <c r="H9" s="193"/>
      <c r="I9" s="150"/>
      <c r="J9" s="154" t="s">
        <v>33</v>
      </c>
      <c r="K9" s="130">
        <v>5</v>
      </c>
      <c r="L9" s="131"/>
      <c r="M9" s="131"/>
      <c r="N9" s="131">
        <v>5</v>
      </c>
      <c r="O9" s="131">
        <v>12</v>
      </c>
      <c r="P9" s="181">
        <f>N9/O9</f>
        <v>0.41666666666666669</v>
      </c>
    </row>
    <row r="10" spans="1:16" ht="16.149999999999999" customHeight="1" x14ac:dyDescent="0.25">
      <c r="A10" s="171"/>
      <c r="B10" s="73"/>
      <c r="C10" s="93"/>
      <c r="D10" s="93"/>
      <c r="E10" s="93"/>
      <c r="F10" s="93"/>
      <c r="G10" s="93"/>
      <c r="H10" s="193"/>
      <c r="I10" s="150"/>
      <c r="J10" s="153" t="s">
        <v>35</v>
      </c>
      <c r="K10" s="132">
        <v>4</v>
      </c>
      <c r="L10" s="129"/>
      <c r="M10" s="129"/>
      <c r="N10" s="129">
        <v>4</v>
      </c>
      <c r="O10" s="129">
        <v>9</v>
      </c>
      <c r="P10" s="180">
        <f t="shared" si="0"/>
        <v>0.44444444444444442</v>
      </c>
    </row>
    <row r="11" spans="1:16" ht="16.149999999999999" customHeight="1" thickBot="1" x14ac:dyDescent="0.3">
      <c r="A11" s="172"/>
      <c r="B11" s="73"/>
      <c r="C11" s="93"/>
      <c r="D11" s="93"/>
      <c r="E11" s="93"/>
      <c r="F11" s="93"/>
      <c r="G11" s="93"/>
      <c r="H11" s="193"/>
      <c r="I11" s="150"/>
      <c r="J11" s="155" t="s">
        <v>37</v>
      </c>
      <c r="K11" s="133">
        <v>2</v>
      </c>
      <c r="L11" s="134"/>
      <c r="M11" s="134"/>
      <c r="N11" s="134">
        <v>2</v>
      </c>
      <c r="O11" s="134">
        <v>4</v>
      </c>
      <c r="P11" s="182">
        <f t="shared" si="0"/>
        <v>0.5</v>
      </c>
    </row>
    <row r="12" spans="1:16" ht="16.149999999999999" customHeight="1" thickTop="1" thickBot="1" x14ac:dyDescent="0.3">
      <c r="A12" s="165"/>
      <c r="B12" s="74"/>
      <c r="C12" s="204"/>
      <c r="D12" s="204"/>
      <c r="E12" s="204"/>
      <c r="F12" s="204"/>
      <c r="G12" s="204"/>
      <c r="H12" s="205"/>
      <c r="I12" s="150"/>
      <c r="J12" s="157" t="s">
        <v>29</v>
      </c>
      <c r="K12" s="107">
        <f>SUM(K6:K11)</f>
        <v>25</v>
      </c>
      <c r="L12" s="106"/>
      <c r="M12" s="106"/>
      <c r="N12" s="106">
        <f>SUM(N6:N11)</f>
        <v>25</v>
      </c>
      <c r="O12" s="106">
        <f>SUM(O6:O11)</f>
        <v>65</v>
      </c>
      <c r="P12" s="183">
        <f t="shared" si="0"/>
        <v>0.38461538461538464</v>
      </c>
    </row>
    <row r="13" spans="1:16" ht="16.149999999999999" customHeight="1" thickTop="1" x14ac:dyDescent="0.25">
      <c r="A13" s="163" t="s">
        <v>1</v>
      </c>
      <c r="B13" s="85"/>
      <c r="C13" s="94"/>
      <c r="D13" s="94"/>
      <c r="E13" s="94"/>
      <c r="F13" s="94"/>
      <c r="G13" s="94"/>
      <c r="H13" s="201"/>
      <c r="I13" s="150"/>
      <c r="J13" s="151" t="s">
        <v>26</v>
      </c>
      <c r="K13" s="127">
        <v>2</v>
      </c>
      <c r="L13" s="128"/>
      <c r="M13" s="128"/>
      <c r="N13" s="128">
        <v>2</v>
      </c>
      <c r="O13" s="128">
        <v>3</v>
      </c>
      <c r="P13" s="179">
        <f t="shared" si="0"/>
        <v>0.66666666666666663</v>
      </c>
    </row>
    <row r="14" spans="1:16" ht="16.149999999999999" customHeight="1" x14ac:dyDescent="0.25">
      <c r="A14" s="164"/>
      <c r="B14" s="73"/>
      <c r="C14" s="93"/>
      <c r="D14" s="93"/>
      <c r="E14" s="93"/>
      <c r="F14" s="93"/>
      <c r="G14" s="93"/>
      <c r="H14" s="193"/>
      <c r="I14" s="150"/>
      <c r="J14" s="153" t="s">
        <v>27</v>
      </c>
      <c r="K14" s="129">
        <v>3</v>
      </c>
      <c r="L14" s="129"/>
      <c r="M14" s="129"/>
      <c r="N14" s="129">
        <v>3</v>
      </c>
      <c r="O14" s="129">
        <v>5</v>
      </c>
      <c r="P14" s="180">
        <f t="shared" si="0"/>
        <v>0.6</v>
      </c>
    </row>
    <row r="15" spans="1:16" ht="16.149999999999999" customHeight="1" x14ac:dyDescent="0.25">
      <c r="A15" s="164"/>
      <c r="B15" s="73"/>
      <c r="C15" s="93"/>
      <c r="D15" s="93"/>
      <c r="E15" s="93"/>
      <c r="F15" s="93"/>
      <c r="G15" s="93"/>
      <c r="H15" s="193"/>
      <c r="I15" s="150"/>
      <c r="J15" s="153" t="s">
        <v>28</v>
      </c>
      <c r="K15" s="129">
        <v>2</v>
      </c>
      <c r="L15" s="129"/>
      <c r="M15" s="129"/>
      <c r="N15" s="129">
        <v>2</v>
      </c>
      <c r="O15" s="129">
        <v>11</v>
      </c>
      <c r="P15" s="180">
        <f t="shared" si="0"/>
        <v>0.18181818181818182</v>
      </c>
    </row>
    <row r="16" spans="1:16" ht="16.149999999999999" customHeight="1" x14ac:dyDescent="0.25">
      <c r="A16" s="164"/>
      <c r="B16" s="73"/>
      <c r="C16" s="93"/>
      <c r="D16" s="93"/>
      <c r="E16" s="93"/>
      <c r="F16" s="93"/>
      <c r="G16" s="93"/>
      <c r="H16" s="193"/>
      <c r="I16" s="150"/>
      <c r="J16" s="154" t="s">
        <v>33</v>
      </c>
      <c r="K16" s="130">
        <v>2</v>
      </c>
      <c r="L16" s="131"/>
      <c r="M16" s="131"/>
      <c r="N16" s="131">
        <v>2</v>
      </c>
      <c r="O16" s="131">
        <v>6</v>
      </c>
      <c r="P16" s="181">
        <f t="shared" si="0"/>
        <v>0.33333333333333331</v>
      </c>
    </row>
    <row r="17" spans="1:16" ht="16.149999999999999" customHeight="1" x14ac:dyDescent="0.25">
      <c r="B17" s="73"/>
      <c r="C17" s="93"/>
      <c r="D17" s="93"/>
      <c r="E17" s="93"/>
      <c r="F17" s="93"/>
      <c r="G17" s="93"/>
      <c r="H17" s="193"/>
      <c r="I17" s="150"/>
      <c r="J17" s="153" t="s">
        <v>35</v>
      </c>
      <c r="K17" s="132">
        <v>1</v>
      </c>
      <c r="L17" s="129"/>
      <c r="M17" s="129"/>
      <c r="N17" s="129">
        <v>1</v>
      </c>
      <c r="O17" s="129">
        <v>3</v>
      </c>
      <c r="P17" s="180">
        <f t="shared" si="0"/>
        <v>0.33333333333333331</v>
      </c>
    </row>
    <row r="18" spans="1:16" ht="16.149999999999999" customHeight="1" thickBot="1" x14ac:dyDescent="0.3">
      <c r="B18" s="73"/>
      <c r="C18" s="93"/>
      <c r="D18" s="93"/>
      <c r="E18" s="93"/>
      <c r="F18" s="93"/>
      <c r="G18" s="93"/>
      <c r="H18" s="193"/>
      <c r="I18" s="156"/>
      <c r="J18" s="155" t="s">
        <v>37</v>
      </c>
      <c r="K18" s="133">
        <v>1</v>
      </c>
      <c r="L18" s="134"/>
      <c r="M18" s="134"/>
      <c r="N18" s="134">
        <v>1</v>
      </c>
      <c r="O18" s="134">
        <v>5</v>
      </c>
      <c r="P18" s="182">
        <f t="shared" si="0"/>
        <v>0.2</v>
      </c>
    </row>
    <row r="19" spans="1:16" ht="16.149999999999999" customHeight="1" thickTop="1" thickBot="1" x14ac:dyDescent="0.3">
      <c r="B19" s="73"/>
      <c r="C19" s="93"/>
      <c r="D19" s="93"/>
      <c r="E19" s="93"/>
      <c r="F19" s="93"/>
      <c r="G19" s="93"/>
      <c r="H19" s="193"/>
      <c r="I19" s="156"/>
      <c r="J19" s="157" t="s">
        <v>29</v>
      </c>
      <c r="K19" s="107">
        <f>SUM(K13:K18)</f>
        <v>11</v>
      </c>
      <c r="L19" s="106"/>
      <c r="M19" s="106"/>
      <c r="N19" s="106">
        <v>11</v>
      </c>
      <c r="O19" s="106">
        <f>SUM(O13:O18)</f>
        <v>33</v>
      </c>
      <c r="P19" s="183">
        <f t="shared" si="0"/>
        <v>0.33333333333333331</v>
      </c>
    </row>
    <row r="20" spans="1:16" ht="16.149999999999999" customHeight="1" thickTop="1" x14ac:dyDescent="0.25">
      <c r="A20" s="244" t="s">
        <v>15</v>
      </c>
      <c r="B20" s="76" t="s">
        <v>30</v>
      </c>
      <c r="C20" s="95">
        <v>0</v>
      </c>
      <c r="D20" s="96"/>
      <c r="E20" s="97"/>
      <c r="F20" s="95">
        <v>0</v>
      </c>
      <c r="G20" s="98">
        <v>3</v>
      </c>
      <c r="H20" s="187">
        <f>F20/G20</f>
        <v>0</v>
      </c>
      <c r="I20" s="156"/>
      <c r="J20" s="158"/>
      <c r="K20" s="99"/>
      <c r="L20" s="99"/>
      <c r="M20" s="99"/>
      <c r="N20" s="99"/>
      <c r="O20" s="99"/>
      <c r="P20" s="99"/>
    </row>
    <row r="21" spans="1:16" ht="16.149999999999999" customHeight="1" x14ac:dyDescent="0.25">
      <c r="A21" s="245"/>
      <c r="B21" s="81" t="s">
        <v>31</v>
      </c>
      <c r="C21" s="99">
        <v>1</v>
      </c>
      <c r="D21" s="100">
        <v>1</v>
      </c>
      <c r="E21" s="100"/>
      <c r="F21" s="101">
        <v>2</v>
      </c>
      <c r="G21" s="102">
        <v>6</v>
      </c>
      <c r="H21" s="188">
        <f t="shared" ref="H21:H23" si="1">F21/G21</f>
        <v>0.33333333333333331</v>
      </c>
      <c r="I21" s="156"/>
      <c r="J21" s="152"/>
      <c r="K21" s="93"/>
      <c r="L21" s="93"/>
      <c r="M21" s="93"/>
      <c r="N21" s="93"/>
      <c r="O21" s="93"/>
      <c r="P21" s="193"/>
    </row>
    <row r="22" spans="1:16" ht="16.149999999999999" customHeight="1" thickBot="1" x14ac:dyDescent="0.3">
      <c r="A22" s="245"/>
      <c r="B22" s="77" t="s">
        <v>32</v>
      </c>
      <c r="C22" s="103">
        <v>0</v>
      </c>
      <c r="D22" s="100">
        <v>2</v>
      </c>
      <c r="E22" s="103"/>
      <c r="F22" s="100">
        <v>2</v>
      </c>
      <c r="G22" s="104">
        <v>2</v>
      </c>
      <c r="H22" s="188">
        <f t="shared" si="1"/>
        <v>1</v>
      </c>
      <c r="I22" s="156"/>
      <c r="J22" s="152"/>
      <c r="K22" s="93"/>
      <c r="L22" s="93"/>
      <c r="M22" s="93"/>
      <c r="N22" s="93"/>
      <c r="O22" s="93"/>
      <c r="P22" s="193"/>
    </row>
    <row r="23" spans="1:16" ht="16.149999999999999" customHeight="1" thickTop="1" thickBot="1" x14ac:dyDescent="0.3">
      <c r="A23" s="165"/>
      <c r="B23" s="75" t="s">
        <v>29</v>
      </c>
      <c r="C23" s="105">
        <f>SUM(C20:C22)</f>
        <v>1</v>
      </c>
      <c r="D23" s="106">
        <v>3</v>
      </c>
      <c r="E23" s="105"/>
      <c r="F23" s="106">
        <v>4</v>
      </c>
      <c r="G23" s="107">
        <f>SUM(G20:G22)</f>
        <v>11</v>
      </c>
      <c r="H23" s="189">
        <f t="shared" si="1"/>
        <v>0.36363636363636365</v>
      </c>
      <c r="I23" s="156"/>
      <c r="J23" s="159"/>
      <c r="K23" s="206"/>
      <c r="L23" s="117"/>
      <c r="M23" s="117"/>
      <c r="N23" s="117"/>
      <c r="O23" s="117"/>
      <c r="P23" s="207"/>
    </row>
    <row r="24" spans="1:16" s="79" customFormat="1" ht="16.149999999999999" customHeight="1" thickTop="1" x14ac:dyDescent="0.25">
      <c r="A24" s="166" t="s">
        <v>2</v>
      </c>
      <c r="B24" s="89"/>
      <c r="C24" s="108"/>
      <c r="D24" s="108"/>
      <c r="E24" s="97"/>
      <c r="F24" s="108"/>
      <c r="G24" s="108"/>
      <c r="H24" s="190"/>
      <c r="I24" s="156"/>
      <c r="J24" s="151" t="s">
        <v>26</v>
      </c>
      <c r="K24" s="135">
        <v>2</v>
      </c>
      <c r="L24" s="131"/>
      <c r="M24" s="131"/>
      <c r="N24" s="131">
        <f>SUM(K24:M24)</f>
        <v>2</v>
      </c>
      <c r="O24" s="131">
        <v>7</v>
      </c>
      <c r="P24" s="184">
        <f t="shared" ref="P24:P59" si="2">N24/O24</f>
        <v>0.2857142857142857</v>
      </c>
    </row>
    <row r="25" spans="1:16" ht="16.149999999999999" customHeight="1" x14ac:dyDescent="0.25">
      <c r="A25" s="173"/>
      <c r="B25" s="80" t="s">
        <v>30</v>
      </c>
      <c r="C25" s="109">
        <v>1</v>
      </c>
      <c r="D25" s="101"/>
      <c r="E25" s="110"/>
      <c r="F25" s="191">
        <v>1</v>
      </c>
      <c r="G25" s="104">
        <v>11</v>
      </c>
      <c r="H25" s="188">
        <f t="shared" ref="H25:H27" si="3">F25/G25</f>
        <v>9.0909090909090912E-2</v>
      </c>
      <c r="I25" s="156"/>
      <c r="J25" s="153" t="s">
        <v>27</v>
      </c>
      <c r="K25" s="136">
        <v>2</v>
      </c>
      <c r="L25" s="129"/>
      <c r="M25" s="129"/>
      <c r="N25" s="129">
        <f t="shared" ref="N25:N59" si="4">SUM(K25:M25)</f>
        <v>2</v>
      </c>
      <c r="O25" s="129">
        <v>7</v>
      </c>
      <c r="P25" s="180">
        <f t="shared" si="2"/>
        <v>0.2857142857142857</v>
      </c>
    </row>
    <row r="26" spans="1:16" ht="16.149999999999999" customHeight="1" x14ac:dyDescent="0.25">
      <c r="A26" s="173"/>
      <c r="B26" s="81" t="s">
        <v>31</v>
      </c>
      <c r="C26" s="103">
        <v>1</v>
      </c>
      <c r="D26" s="100"/>
      <c r="E26" s="100"/>
      <c r="F26" s="101">
        <v>1</v>
      </c>
      <c r="G26" s="102">
        <v>5</v>
      </c>
      <c r="H26" s="188">
        <f t="shared" si="3"/>
        <v>0.2</v>
      </c>
      <c r="I26" s="156"/>
      <c r="J26" s="153" t="s">
        <v>28</v>
      </c>
      <c r="K26" s="136">
        <v>2</v>
      </c>
      <c r="L26" s="129"/>
      <c r="M26" s="129"/>
      <c r="N26" s="129">
        <f t="shared" si="4"/>
        <v>2</v>
      </c>
      <c r="O26" s="129">
        <v>6</v>
      </c>
      <c r="P26" s="180">
        <f t="shared" si="2"/>
        <v>0.33333333333333331</v>
      </c>
    </row>
    <row r="27" spans="1:16" ht="16.149999999999999" customHeight="1" x14ac:dyDescent="0.25">
      <c r="A27" s="172"/>
      <c r="B27" s="77" t="s">
        <v>32</v>
      </c>
      <c r="C27" s="103">
        <v>0</v>
      </c>
      <c r="D27" s="100">
        <v>1</v>
      </c>
      <c r="E27" s="103">
        <v>1</v>
      </c>
      <c r="F27" s="100">
        <v>2</v>
      </c>
      <c r="G27" s="104">
        <v>2</v>
      </c>
      <c r="H27" s="188">
        <f t="shared" si="3"/>
        <v>1</v>
      </c>
      <c r="I27" s="156"/>
      <c r="J27" s="153" t="s">
        <v>33</v>
      </c>
      <c r="K27" s="136">
        <v>0</v>
      </c>
      <c r="L27" s="129">
        <v>1</v>
      </c>
      <c r="M27" s="129"/>
      <c r="N27" s="129">
        <f t="shared" si="4"/>
        <v>1</v>
      </c>
      <c r="O27" s="129">
        <v>1</v>
      </c>
      <c r="P27" s="180">
        <f t="shared" si="2"/>
        <v>1</v>
      </c>
    </row>
    <row r="28" spans="1:16" ht="16.149999999999999" customHeight="1" x14ac:dyDescent="0.25">
      <c r="B28" s="88"/>
      <c r="C28" s="111"/>
      <c r="D28" s="111"/>
      <c r="E28" s="111"/>
      <c r="F28" s="111"/>
      <c r="G28" s="111"/>
      <c r="H28" s="192"/>
      <c r="I28" s="156"/>
      <c r="J28" s="153" t="s">
        <v>35</v>
      </c>
      <c r="K28" s="136">
        <v>2</v>
      </c>
      <c r="L28" s="129"/>
      <c r="M28" s="129"/>
      <c r="N28" s="129">
        <f t="shared" si="4"/>
        <v>2</v>
      </c>
      <c r="O28" s="129">
        <v>3</v>
      </c>
      <c r="P28" s="180">
        <f t="shared" si="2"/>
        <v>0.66666666666666663</v>
      </c>
    </row>
    <row r="29" spans="1:16" ht="16.149999999999999" customHeight="1" thickBot="1" x14ac:dyDescent="0.3">
      <c r="A29" s="172"/>
      <c r="B29" s="73"/>
      <c r="C29" s="112"/>
      <c r="D29" s="112"/>
      <c r="E29" s="112"/>
      <c r="F29" s="112"/>
      <c r="G29" s="112"/>
      <c r="H29" s="193"/>
      <c r="I29" s="156"/>
      <c r="J29" s="155" t="s">
        <v>37</v>
      </c>
      <c r="K29" s="137">
        <v>1</v>
      </c>
      <c r="L29" s="134"/>
      <c r="M29" s="134"/>
      <c r="N29" s="134">
        <f t="shared" si="4"/>
        <v>1</v>
      </c>
      <c r="O29" s="138">
        <v>1</v>
      </c>
      <c r="P29" s="182">
        <f t="shared" si="2"/>
        <v>1</v>
      </c>
    </row>
    <row r="30" spans="1:16" ht="16.149999999999999" customHeight="1" thickTop="1" thickBot="1" x14ac:dyDescent="0.3">
      <c r="A30" s="165"/>
      <c r="B30" s="75" t="s">
        <v>29</v>
      </c>
      <c r="C30" s="105">
        <f>SUM(C25:C29)</f>
        <v>2</v>
      </c>
      <c r="D30" s="106">
        <v>1</v>
      </c>
      <c r="E30" s="105">
        <v>1</v>
      </c>
      <c r="F30" s="106">
        <f>SUM(F25:F29)</f>
        <v>4</v>
      </c>
      <c r="G30" s="107">
        <f>SUM(G25:G29)</f>
        <v>18</v>
      </c>
      <c r="H30" s="189">
        <f>F30/G30</f>
        <v>0.22222222222222221</v>
      </c>
      <c r="I30" s="156"/>
      <c r="J30" s="157" t="s">
        <v>29</v>
      </c>
      <c r="K30" s="107">
        <f>SUM(K24:K29)</f>
        <v>9</v>
      </c>
      <c r="L30" s="106">
        <v>1</v>
      </c>
      <c r="M30" s="106"/>
      <c r="N30" s="106">
        <f t="shared" si="4"/>
        <v>10</v>
      </c>
      <c r="O30" s="106">
        <f>SUM(O24:O29)</f>
        <v>25</v>
      </c>
      <c r="P30" s="183">
        <f>N30/O30</f>
        <v>0.4</v>
      </c>
    </row>
    <row r="31" spans="1:16" ht="16.149999999999999" customHeight="1" thickTop="1" x14ac:dyDescent="0.25">
      <c r="A31" s="166" t="s">
        <v>3</v>
      </c>
      <c r="B31" s="89"/>
      <c r="C31" s="97"/>
      <c r="D31" s="97"/>
      <c r="E31" s="97"/>
      <c r="F31" s="97"/>
      <c r="G31" s="97"/>
      <c r="H31" s="188"/>
      <c r="I31" s="156"/>
      <c r="J31" s="151" t="s">
        <v>26</v>
      </c>
      <c r="K31" s="139">
        <v>6</v>
      </c>
      <c r="L31" s="131"/>
      <c r="M31" s="131"/>
      <c r="N31" s="131">
        <f t="shared" si="4"/>
        <v>6</v>
      </c>
      <c r="O31" s="131">
        <v>7</v>
      </c>
      <c r="P31" s="181">
        <f t="shared" si="2"/>
        <v>0.8571428571428571</v>
      </c>
    </row>
    <row r="32" spans="1:16" ht="16.149999999999999" customHeight="1" x14ac:dyDescent="0.25">
      <c r="A32" s="172"/>
      <c r="B32" s="77" t="s">
        <v>30</v>
      </c>
      <c r="C32" s="103">
        <v>0</v>
      </c>
      <c r="D32" s="100"/>
      <c r="E32" s="103"/>
      <c r="F32" s="100">
        <v>0</v>
      </c>
      <c r="G32" s="100">
        <v>1</v>
      </c>
      <c r="H32" s="194">
        <f t="shared" ref="H32:H33" si="5">F32/G32</f>
        <v>0</v>
      </c>
      <c r="I32" s="156"/>
      <c r="J32" s="153" t="s">
        <v>27</v>
      </c>
      <c r="K32" s="132">
        <v>2</v>
      </c>
      <c r="L32" s="129"/>
      <c r="M32" s="129"/>
      <c r="N32" s="129">
        <f t="shared" si="4"/>
        <v>2</v>
      </c>
      <c r="O32" s="129">
        <v>3</v>
      </c>
      <c r="P32" s="180">
        <f t="shared" si="2"/>
        <v>0.66666666666666663</v>
      </c>
    </row>
    <row r="33" spans="1:16" ht="16.149999999999999" customHeight="1" x14ac:dyDescent="0.25">
      <c r="A33" s="172"/>
      <c r="B33" s="77" t="s">
        <v>31</v>
      </c>
      <c r="C33" s="103">
        <v>0</v>
      </c>
      <c r="D33" s="100"/>
      <c r="E33" s="103"/>
      <c r="F33" s="100">
        <v>0</v>
      </c>
      <c r="G33" s="100">
        <v>4</v>
      </c>
      <c r="H33" s="194">
        <f t="shared" si="5"/>
        <v>0</v>
      </c>
      <c r="I33" s="156"/>
      <c r="J33" s="153" t="s">
        <v>28</v>
      </c>
      <c r="K33" s="132">
        <v>0</v>
      </c>
      <c r="L33" s="129"/>
      <c r="M33" s="129"/>
      <c r="N33" s="129">
        <f t="shared" si="4"/>
        <v>0</v>
      </c>
      <c r="O33" s="129">
        <v>2</v>
      </c>
      <c r="P33" s="180">
        <f t="shared" si="2"/>
        <v>0</v>
      </c>
    </row>
    <row r="34" spans="1:16" ht="16.149999999999999" customHeight="1" x14ac:dyDescent="0.25">
      <c r="A34" s="172"/>
      <c r="B34" s="88"/>
      <c r="C34" s="111"/>
      <c r="D34" s="111"/>
      <c r="E34" s="111"/>
      <c r="F34" s="111"/>
      <c r="G34" s="111"/>
      <c r="H34" s="192"/>
      <c r="I34" s="156"/>
      <c r="J34" s="153" t="s">
        <v>33</v>
      </c>
      <c r="K34" s="132">
        <v>3</v>
      </c>
      <c r="L34" s="129"/>
      <c r="M34" s="129"/>
      <c r="N34" s="129">
        <f t="shared" si="4"/>
        <v>3</v>
      </c>
      <c r="O34" s="129">
        <v>7</v>
      </c>
      <c r="P34" s="180">
        <f t="shared" si="2"/>
        <v>0.42857142857142855</v>
      </c>
    </row>
    <row r="35" spans="1:16" ht="16.149999999999999" customHeight="1" x14ac:dyDescent="0.25">
      <c r="A35" s="174"/>
      <c r="B35" s="73"/>
      <c r="C35" s="93"/>
      <c r="D35" s="93"/>
      <c r="E35" s="93"/>
      <c r="F35" s="113"/>
      <c r="G35" s="113"/>
      <c r="H35" s="195"/>
      <c r="I35" s="156"/>
      <c r="J35" s="153" t="s">
        <v>35</v>
      </c>
      <c r="K35" s="132">
        <v>6</v>
      </c>
      <c r="L35" s="129"/>
      <c r="M35" s="129"/>
      <c r="N35" s="140">
        <f t="shared" si="4"/>
        <v>6</v>
      </c>
      <c r="O35" s="140">
        <v>7</v>
      </c>
      <c r="P35" s="180">
        <f t="shared" si="2"/>
        <v>0.8571428571428571</v>
      </c>
    </row>
    <row r="36" spans="1:16" ht="16.149999999999999" customHeight="1" thickBot="1" x14ac:dyDescent="0.3">
      <c r="A36" s="174"/>
      <c r="B36" s="90"/>
      <c r="C36" s="112"/>
      <c r="D36" s="112"/>
      <c r="E36" s="112"/>
      <c r="F36" s="114"/>
      <c r="G36" s="114"/>
      <c r="H36" s="196"/>
      <c r="I36" s="156"/>
      <c r="J36" s="155" t="s">
        <v>37</v>
      </c>
      <c r="K36" s="133">
        <v>4</v>
      </c>
      <c r="L36" s="134"/>
      <c r="M36" s="134"/>
      <c r="N36" s="138">
        <f t="shared" si="4"/>
        <v>4</v>
      </c>
      <c r="O36" s="138">
        <v>5</v>
      </c>
      <c r="P36" s="182">
        <f t="shared" si="2"/>
        <v>0.8</v>
      </c>
    </row>
    <row r="37" spans="1:16" ht="16.149999999999999" customHeight="1" thickTop="1" thickBot="1" x14ac:dyDescent="0.3">
      <c r="A37" s="165"/>
      <c r="B37" s="75" t="s">
        <v>29</v>
      </c>
      <c r="C37" s="105">
        <v>0</v>
      </c>
      <c r="D37" s="106"/>
      <c r="E37" s="105"/>
      <c r="F37" s="106">
        <v>0</v>
      </c>
      <c r="G37" s="106">
        <f>SUM(G32:G36)</f>
        <v>5</v>
      </c>
      <c r="H37" s="183">
        <f>F37/G37</f>
        <v>0</v>
      </c>
      <c r="I37" s="156"/>
      <c r="J37" s="157" t="s">
        <v>29</v>
      </c>
      <c r="K37" s="107">
        <f>SUM(K31:K36)</f>
        <v>21</v>
      </c>
      <c r="L37" s="106"/>
      <c r="M37" s="106"/>
      <c r="N37" s="106">
        <f t="shared" si="4"/>
        <v>21</v>
      </c>
      <c r="O37" s="106">
        <f>SUM(O31:O36)</f>
        <v>31</v>
      </c>
      <c r="P37" s="183">
        <f t="shared" si="2"/>
        <v>0.67741935483870963</v>
      </c>
    </row>
    <row r="38" spans="1:16" ht="16.149999999999999" customHeight="1" thickTop="1" x14ac:dyDescent="0.25">
      <c r="A38" s="244" t="s">
        <v>38</v>
      </c>
      <c r="B38" s="89"/>
      <c r="C38" s="108"/>
      <c r="D38" s="108"/>
      <c r="E38" s="97"/>
      <c r="F38" s="108"/>
      <c r="G38" s="108"/>
      <c r="H38" s="190"/>
      <c r="I38" s="156"/>
      <c r="J38" s="151" t="s">
        <v>26</v>
      </c>
      <c r="K38" s="139">
        <v>1</v>
      </c>
      <c r="L38" s="131"/>
      <c r="M38" s="131"/>
      <c r="N38" s="131">
        <f t="shared" si="4"/>
        <v>1</v>
      </c>
      <c r="O38" s="131">
        <v>2</v>
      </c>
      <c r="P38" s="184">
        <f t="shared" si="2"/>
        <v>0.5</v>
      </c>
    </row>
    <row r="39" spans="1:16" ht="16.149999999999999" customHeight="1" x14ac:dyDescent="0.25">
      <c r="A39" s="245"/>
      <c r="B39" s="80" t="s">
        <v>30</v>
      </c>
      <c r="C39" s="109">
        <v>2</v>
      </c>
      <c r="D39" s="101">
        <v>1</v>
      </c>
      <c r="E39" s="110"/>
      <c r="F39" s="191">
        <f>SUM(C39:E39)</f>
        <v>3</v>
      </c>
      <c r="G39" s="104">
        <v>4</v>
      </c>
      <c r="H39" s="188">
        <f t="shared" ref="H39:H41" si="6">F39/G39</f>
        <v>0.75</v>
      </c>
      <c r="I39" s="156"/>
      <c r="J39" s="153" t="s">
        <v>27</v>
      </c>
      <c r="K39" s="132">
        <v>0</v>
      </c>
      <c r="L39" s="129"/>
      <c r="M39" s="129"/>
      <c r="N39" s="129">
        <f t="shared" si="4"/>
        <v>0</v>
      </c>
      <c r="O39" s="129">
        <v>7</v>
      </c>
      <c r="P39" s="180">
        <f t="shared" si="2"/>
        <v>0</v>
      </c>
    </row>
    <row r="40" spans="1:16" ht="16.149999999999999" customHeight="1" x14ac:dyDescent="0.25">
      <c r="A40" s="172"/>
      <c r="B40" s="81" t="s">
        <v>31</v>
      </c>
      <c r="C40" s="103">
        <v>4</v>
      </c>
      <c r="D40" s="100">
        <v>1</v>
      </c>
      <c r="E40" s="100"/>
      <c r="F40" s="101">
        <f t="shared" ref="F40:F44" si="7">SUM(C40:E40)</f>
        <v>5</v>
      </c>
      <c r="G40" s="102">
        <v>9</v>
      </c>
      <c r="H40" s="188">
        <f t="shared" si="6"/>
        <v>0.55555555555555558</v>
      </c>
      <c r="I40" s="156"/>
      <c r="J40" s="153" t="s">
        <v>28</v>
      </c>
      <c r="K40" s="132">
        <v>6</v>
      </c>
      <c r="L40" s="129"/>
      <c r="M40" s="129"/>
      <c r="N40" s="129">
        <f t="shared" si="4"/>
        <v>6</v>
      </c>
      <c r="O40" s="129">
        <v>14</v>
      </c>
      <c r="P40" s="180">
        <f t="shared" si="2"/>
        <v>0.42857142857142855</v>
      </c>
    </row>
    <row r="41" spans="1:16" ht="16.149999999999999" customHeight="1" x14ac:dyDescent="0.25">
      <c r="A41" s="172"/>
      <c r="B41" s="77" t="s">
        <v>32</v>
      </c>
      <c r="C41" s="103">
        <v>0</v>
      </c>
      <c r="D41" s="100">
        <v>1</v>
      </c>
      <c r="E41" s="103"/>
      <c r="F41" s="100">
        <f t="shared" si="7"/>
        <v>1</v>
      </c>
      <c r="G41" s="104">
        <v>4</v>
      </c>
      <c r="H41" s="188">
        <f t="shared" si="6"/>
        <v>0.25</v>
      </c>
      <c r="I41" s="156"/>
      <c r="J41" s="153" t="s">
        <v>33</v>
      </c>
      <c r="K41" s="132">
        <v>4</v>
      </c>
      <c r="L41" s="129"/>
      <c r="M41" s="129"/>
      <c r="N41" s="129">
        <f t="shared" si="4"/>
        <v>4</v>
      </c>
      <c r="O41" s="129">
        <v>12</v>
      </c>
      <c r="P41" s="180">
        <f t="shared" si="2"/>
        <v>0.33333333333333331</v>
      </c>
    </row>
    <row r="42" spans="1:16" ht="16.149999999999999" customHeight="1" x14ac:dyDescent="0.25">
      <c r="A42" s="172"/>
      <c r="B42" s="87"/>
      <c r="C42" s="103"/>
      <c r="D42" s="103"/>
      <c r="E42" s="103"/>
      <c r="F42" s="103"/>
      <c r="G42" s="103"/>
      <c r="H42" s="188"/>
      <c r="I42" s="156"/>
      <c r="J42" s="153" t="s">
        <v>35</v>
      </c>
      <c r="K42" s="132">
        <v>0</v>
      </c>
      <c r="L42" s="129"/>
      <c r="M42" s="129"/>
      <c r="N42" s="129">
        <f t="shared" si="4"/>
        <v>0</v>
      </c>
      <c r="O42" s="129">
        <v>4</v>
      </c>
      <c r="P42" s="180">
        <f t="shared" si="2"/>
        <v>0</v>
      </c>
    </row>
    <row r="43" spans="1:16" ht="16.149999999999999" customHeight="1" thickBot="1" x14ac:dyDescent="0.3">
      <c r="A43" s="172"/>
      <c r="B43" s="78" t="s">
        <v>36</v>
      </c>
      <c r="C43" s="110">
        <v>0</v>
      </c>
      <c r="D43" s="115">
        <v>2</v>
      </c>
      <c r="E43" s="110"/>
      <c r="F43" s="115">
        <f t="shared" si="7"/>
        <v>2</v>
      </c>
      <c r="G43" s="116">
        <v>2</v>
      </c>
      <c r="H43" s="193">
        <f>F43/G43</f>
        <v>1</v>
      </c>
      <c r="I43" s="156"/>
      <c r="J43" s="155" t="s">
        <v>37</v>
      </c>
      <c r="K43" s="133">
        <v>0</v>
      </c>
      <c r="L43" s="134"/>
      <c r="M43" s="134"/>
      <c r="N43" s="134">
        <f t="shared" si="4"/>
        <v>0</v>
      </c>
      <c r="O43" s="138">
        <v>2</v>
      </c>
      <c r="P43" s="182">
        <f t="shared" si="2"/>
        <v>0</v>
      </c>
    </row>
    <row r="44" spans="1:16" ht="16.149999999999999" customHeight="1" thickTop="1" thickBot="1" x14ac:dyDescent="0.3">
      <c r="A44" s="172"/>
      <c r="B44" s="75" t="s">
        <v>29</v>
      </c>
      <c r="C44" s="105">
        <f>SUM(C39:C43)</f>
        <v>6</v>
      </c>
      <c r="D44" s="106">
        <f>SUM(D39:D43)</f>
        <v>5</v>
      </c>
      <c r="E44" s="105"/>
      <c r="F44" s="106">
        <f t="shared" si="7"/>
        <v>11</v>
      </c>
      <c r="G44" s="107">
        <f>SUM(G39:G43)</f>
        <v>19</v>
      </c>
      <c r="H44" s="189">
        <f>F44/G44</f>
        <v>0.57894736842105265</v>
      </c>
      <c r="I44" s="156"/>
      <c r="J44" s="157" t="s">
        <v>29</v>
      </c>
      <c r="K44" s="107">
        <f>SUM(K38:K43)</f>
        <v>11</v>
      </c>
      <c r="L44" s="106"/>
      <c r="M44" s="106"/>
      <c r="N44" s="106">
        <f t="shared" si="4"/>
        <v>11</v>
      </c>
      <c r="O44" s="106">
        <f>SUM(O38:O43)</f>
        <v>41</v>
      </c>
      <c r="P44" s="183">
        <f t="shared" si="2"/>
        <v>0.26829268292682928</v>
      </c>
    </row>
    <row r="45" spans="1:16" ht="16.149999999999999" customHeight="1" thickTop="1" x14ac:dyDescent="0.25">
      <c r="A45" s="175" t="s">
        <v>5</v>
      </c>
      <c r="B45" s="72"/>
      <c r="C45" s="92"/>
      <c r="D45" s="92"/>
      <c r="E45" s="92"/>
      <c r="F45" s="92"/>
      <c r="G45" s="92"/>
      <c r="H45" s="197"/>
      <c r="I45" s="156"/>
      <c r="J45" s="151" t="s">
        <v>28</v>
      </c>
      <c r="K45" s="139">
        <v>7</v>
      </c>
      <c r="L45" s="131"/>
      <c r="M45" s="131"/>
      <c r="N45" s="131">
        <f t="shared" si="4"/>
        <v>7</v>
      </c>
      <c r="O45" s="131">
        <v>7</v>
      </c>
      <c r="P45" s="184">
        <f t="shared" si="2"/>
        <v>1</v>
      </c>
    </row>
    <row r="46" spans="1:16" ht="16.149999999999999" customHeight="1" x14ac:dyDescent="0.25">
      <c r="A46" s="172"/>
      <c r="B46" s="73"/>
      <c r="C46" s="93"/>
      <c r="D46" s="93"/>
      <c r="E46" s="93"/>
      <c r="F46" s="93"/>
      <c r="G46" s="93"/>
      <c r="H46" s="193"/>
      <c r="I46" s="156"/>
      <c r="J46" s="153" t="s">
        <v>33</v>
      </c>
      <c r="K46" s="132">
        <v>4</v>
      </c>
      <c r="L46" s="129"/>
      <c r="M46" s="129"/>
      <c r="N46" s="129">
        <f t="shared" si="4"/>
        <v>4</v>
      </c>
      <c r="O46" s="129">
        <v>5</v>
      </c>
      <c r="P46" s="180">
        <f t="shared" si="2"/>
        <v>0.8</v>
      </c>
    </row>
    <row r="47" spans="1:16" ht="16.149999999999999" customHeight="1" x14ac:dyDescent="0.25">
      <c r="A47" s="172"/>
      <c r="B47" s="73"/>
      <c r="C47" s="93"/>
      <c r="D47" s="93"/>
      <c r="E47" s="93"/>
      <c r="F47" s="93"/>
      <c r="G47" s="93"/>
      <c r="H47" s="193"/>
      <c r="I47" s="156"/>
      <c r="J47" s="153" t="s">
        <v>35</v>
      </c>
      <c r="K47" s="132">
        <v>5</v>
      </c>
      <c r="L47" s="129"/>
      <c r="M47" s="129"/>
      <c r="N47" s="129">
        <f t="shared" si="4"/>
        <v>5</v>
      </c>
      <c r="O47" s="129">
        <v>7</v>
      </c>
      <c r="P47" s="180">
        <f t="shared" si="2"/>
        <v>0.7142857142857143</v>
      </c>
    </row>
    <row r="48" spans="1:16" ht="16.149999999999999" customHeight="1" thickBot="1" x14ac:dyDescent="0.3">
      <c r="A48" s="172"/>
      <c r="B48" s="73"/>
      <c r="C48" s="93"/>
      <c r="D48" s="93"/>
      <c r="E48" s="93"/>
      <c r="F48" s="93"/>
      <c r="G48" s="93"/>
      <c r="H48" s="193"/>
      <c r="I48" s="156"/>
      <c r="J48" s="155" t="s">
        <v>37</v>
      </c>
      <c r="K48" s="133">
        <v>1</v>
      </c>
      <c r="L48" s="134"/>
      <c r="M48" s="134"/>
      <c r="N48" s="134">
        <f t="shared" si="4"/>
        <v>1</v>
      </c>
      <c r="O48" s="138">
        <v>1</v>
      </c>
      <c r="P48" s="182">
        <f t="shared" si="2"/>
        <v>1</v>
      </c>
    </row>
    <row r="49" spans="1:16" ht="16.149999999999999" customHeight="1" thickTop="1" thickBot="1" x14ac:dyDescent="0.3">
      <c r="A49" s="165"/>
      <c r="B49" s="86"/>
      <c r="C49" s="117"/>
      <c r="D49" s="117"/>
      <c r="E49" s="117"/>
      <c r="F49" s="117"/>
      <c r="G49" s="117"/>
      <c r="H49" s="198"/>
      <c r="I49" s="156"/>
      <c r="J49" s="157" t="s">
        <v>29</v>
      </c>
      <c r="K49" s="107">
        <f>SUM(K45:K48)</f>
        <v>17</v>
      </c>
      <c r="L49" s="106"/>
      <c r="M49" s="106"/>
      <c r="N49" s="106">
        <f t="shared" si="4"/>
        <v>17</v>
      </c>
      <c r="O49" s="106">
        <f>SUM(O45:O48)</f>
        <v>20</v>
      </c>
      <c r="P49" s="183">
        <f t="shared" si="2"/>
        <v>0.85</v>
      </c>
    </row>
    <row r="50" spans="1:16" ht="16.149999999999999" customHeight="1" thickTop="1" x14ac:dyDescent="0.25">
      <c r="A50" s="166" t="s">
        <v>6</v>
      </c>
      <c r="B50" s="80" t="s">
        <v>30</v>
      </c>
      <c r="C50" s="109">
        <v>0</v>
      </c>
      <c r="D50" s="118">
        <v>2</v>
      </c>
      <c r="E50" s="109"/>
      <c r="F50" s="191">
        <v>2</v>
      </c>
      <c r="G50" s="104">
        <v>2</v>
      </c>
      <c r="H50" s="188">
        <f t="shared" ref="H50:H57" si="8">F50/G50</f>
        <v>1</v>
      </c>
      <c r="I50" s="156"/>
      <c r="J50" s="153" t="s">
        <v>33</v>
      </c>
      <c r="K50" s="132">
        <v>1</v>
      </c>
      <c r="L50" s="129"/>
      <c r="M50" s="129"/>
      <c r="N50" s="129">
        <f t="shared" si="4"/>
        <v>1</v>
      </c>
      <c r="O50" s="129">
        <v>3</v>
      </c>
      <c r="P50" s="180">
        <f t="shared" si="2"/>
        <v>0.33333333333333331</v>
      </c>
    </row>
    <row r="51" spans="1:16" ht="16.149999999999999" customHeight="1" x14ac:dyDescent="0.25">
      <c r="A51" s="174"/>
      <c r="B51" s="81" t="s">
        <v>31</v>
      </c>
      <c r="C51" s="103">
        <v>1</v>
      </c>
      <c r="D51" s="100"/>
      <c r="E51" s="103"/>
      <c r="F51" s="101">
        <v>1</v>
      </c>
      <c r="G51" s="102">
        <v>4</v>
      </c>
      <c r="H51" s="188">
        <f t="shared" si="8"/>
        <v>0.25</v>
      </c>
      <c r="I51" s="156"/>
      <c r="J51" s="153" t="s">
        <v>35</v>
      </c>
      <c r="K51" s="132">
        <v>1</v>
      </c>
      <c r="L51" s="129"/>
      <c r="M51" s="129"/>
      <c r="N51" s="129">
        <f t="shared" si="4"/>
        <v>1</v>
      </c>
      <c r="O51" s="129">
        <v>2</v>
      </c>
      <c r="P51" s="180">
        <f t="shared" si="2"/>
        <v>0.5</v>
      </c>
    </row>
    <row r="52" spans="1:16" ht="16.149999999999999" customHeight="1" thickBot="1" x14ac:dyDescent="0.3">
      <c r="A52" s="172"/>
      <c r="B52" s="77" t="s">
        <v>32</v>
      </c>
      <c r="C52" s="103">
        <v>0</v>
      </c>
      <c r="D52" s="100"/>
      <c r="E52" s="103"/>
      <c r="F52" s="100">
        <v>0</v>
      </c>
      <c r="G52" s="104">
        <v>1</v>
      </c>
      <c r="H52" s="188">
        <f t="shared" si="8"/>
        <v>0</v>
      </c>
      <c r="I52" s="156"/>
      <c r="J52" s="155" t="s">
        <v>37</v>
      </c>
      <c r="K52" s="133">
        <v>1</v>
      </c>
      <c r="L52" s="134"/>
      <c r="M52" s="134"/>
      <c r="N52" s="134">
        <f t="shared" si="4"/>
        <v>1</v>
      </c>
      <c r="O52" s="138">
        <v>1</v>
      </c>
      <c r="P52" s="182">
        <f t="shared" si="2"/>
        <v>1</v>
      </c>
    </row>
    <row r="53" spans="1:16" ht="16.149999999999999" customHeight="1" thickTop="1" thickBot="1" x14ac:dyDescent="0.3">
      <c r="A53" s="165"/>
      <c r="B53" s="75" t="s">
        <v>29</v>
      </c>
      <c r="C53" s="119">
        <v>1</v>
      </c>
      <c r="D53" s="120">
        <v>2</v>
      </c>
      <c r="E53" s="119"/>
      <c r="F53" s="106">
        <v>3</v>
      </c>
      <c r="G53" s="107">
        <v>7</v>
      </c>
      <c r="H53" s="199">
        <f t="shared" si="8"/>
        <v>0.42857142857142855</v>
      </c>
      <c r="I53" s="156"/>
      <c r="J53" s="157" t="s">
        <v>29</v>
      </c>
      <c r="K53" s="107">
        <f>SUM(K50:K52)</f>
        <v>3</v>
      </c>
      <c r="L53" s="106"/>
      <c r="M53" s="106"/>
      <c r="N53" s="106">
        <f t="shared" si="4"/>
        <v>3</v>
      </c>
      <c r="O53" s="106">
        <f>SUM(O50:O52)</f>
        <v>6</v>
      </c>
      <c r="P53" s="183">
        <f t="shared" si="2"/>
        <v>0.5</v>
      </c>
    </row>
    <row r="54" spans="1:16" ht="16.149999999999999" customHeight="1" thickTop="1" x14ac:dyDescent="0.25">
      <c r="A54" s="163" t="s">
        <v>7</v>
      </c>
      <c r="B54" s="80" t="s">
        <v>30</v>
      </c>
      <c r="C54" s="109">
        <v>1</v>
      </c>
      <c r="D54" s="101"/>
      <c r="E54" s="110"/>
      <c r="F54" s="191">
        <v>1</v>
      </c>
      <c r="G54" s="104">
        <v>1</v>
      </c>
      <c r="H54" s="188">
        <f t="shared" si="8"/>
        <v>1</v>
      </c>
      <c r="I54" s="156"/>
      <c r="J54" s="153" t="s">
        <v>27</v>
      </c>
      <c r="K54" s="132">
        <v>1</v>
      </c>
      <c r="L54" s="129"/>
      <c r="M54" s="129"/>
      <c r="N54" s="129">
        <f t="shared" si="4"/>
        <v>1</v>
      </c>
      <c r="O54" s="129">
        <v>1</v>
      </c>
      <c r="P54" s="180">
        <f t="shared" si="2"/>
        <v>1</v>
      </c>
    </row>
    <row r="55" spans="1:16" ht="16.149999999999999" customHeight="1" x14ac:dyDescent="0.25">
      <c r="A55" s="172"/>
      <c r="B55" s="81" t="s">
        <v>31</v>
      </c>
      <c r="C55" s="103">
        <v>4</v>
      </c>
      <c r="D55" s="100"/>
      <c r="E55" s="100"/>
      <c r="F55" s="101">
        <v>4</v>
      </c>
      <c r="G55" s="102">
        <v>6</v>
      </c>
      <c r="H55" s="188">
        <f t="shared" si="8"/>
        <v>0.66666666666666663</v>
      </c>
      <c r="I55" s="156"/>
      <c r="J55" s="153" t="s">
        <v>28</v>
      </c>
      <c r="K55" s="132">
        <v>4</v>
      </c>
      <c r="L55" s="129"/>
      <c r="M55" s="129"/>
      <c r="N55" s="129">
        <f t="shared" si="4"/>
        <v>4</v>
      </c>
      <c r="O55" s="129">
        <v>12</v>
      </c>
      <c r="P55" s="180">
        <f t="shared" si="2"/>
        <v>0.33333333333333331</v>
      </c>
    </row>
    <row r="56" spans="1:16" ht="16.149999999999999" customHeight="1" x14ac:dyDescent="0.25">
      <c r="A56" s="172"/>
      <c r="B56" s="77" t="s">
        <v>32</v>
      </c>
      <c r="C56" s="103">
        <v>0</v>
      </c>
      <c r="D56" s="100"/>
      <c r="E56" s="103"/>
      <c r="F56" s="100">
        <v>0</v>
      </c>
      <c r="G56" s="104">
        <v>3</v>
      </c>
      <c r="H56" s="188">
        <f t="shared" si="8"/>
        <v>0</v>
      </c>
      <c r="I56" s="156"/>
      <c r="J56" s="153" t="s">
        <v>33</v>
      </c>
      <c r="K56" s="132">
        <v>3</v>
      </c>
      <c r="L56" s="129"/>
      <c r="M56" s="129"/>
      <c r="N56" s="129">
        <f t="shared" si="4"/>
        <v>3</v>
      </c>
      <c r="O56" s="129">
        <v>10</v>
      </c>
      <c r="P56" s="180">
        <f t="shared" si="2"/>
        <v>0.3</v>
      </c>
    </row>
    <row r="57" spans="1:16" ht="16.149999999999999" customHeight="1" x14ac:dyDescent="0.25">
      <c r="A57" s="172"/>
      <c r="B57" s="77" t="s">
        <v>34</v>
      </c>
      <c r="C57" s="103">
        <v>3</v>
      </c>
      <c r="D57" s="100"/>
      <c r="E57" s="103"/>
      <c r="F57" s="100">
        <v>3</v>
      </c>
      <c r="G57" s="104">
        <v>3</v>
      </c>
      <c r="H57" s="188">
        <f t="shared" si="8"/>
        <v>1</v>
      </c>
      <c r="I57" s="156"/>
      <c r="J57" s="153" t="s">
        <v>35</v>
      </c>
      <c r="K57" s="132">
        <v>2</v>
      </c>
      <c r="L57" s="129"/>
      <c r="M57" s="129"/>
      <c r="N57" s="129">
        <f t="shared" si="4"/>
        <v>2</v>
      </c>
      <c r="O57" s="129">
        <v>4</v>
      </c>
      <c r="P57" s="180">
        <f t="shared" si="2"/>
        <v>0.5</v>
      </c>
    </row>
    <row r="58" spans="1:16" ht="16.149999999999999" customHeight="1" thickBot="1" x14ac:dyDescent="0.3">
      <c r="A58" s="172"/>
      <c r="B58" s="88"/>
      <c r="C58" s="121"/>
      <c r="D58" s="121"/>
      <c r="E58" s="121"/>
      <c r="F58" s="121"/>
      <c r="G58" s="121"/>
      <c r="H58" s="193"/>
      <c r="I58" s="156"/>
      <c r="J58" s="155" t="s">
        <v>37</v>
      </c>
      <c r="K58" s="133">
        <v>0</v>
      </c>
      <c r="L58" s="134"/>
      <c r="M58" s="134"/>
      <c r="N58" s="134">
        <f t="shared" si="4"/>
        <v>0</v>
      </c>
      <c r="O58" s="138">
        <v>4</v>
      </c>
      <c r="P58" s="182">
        <f t="shared" si="2"/>
        <v>0</v>
      </c>
    </row>
    <row r="59" spans="1:16" ht="16.149999999999999" customHeight="1" thickTop="1" thickBot="1" x14ac:dyDescent="0.3">
      <c r="A59" s="172"/>
      <c r="B59" s="75" t="s">
        <v>29</v>
      </c>
      <c r="C59" s="105">
        <f>SUM(C54:C58)</f>
        <v>8</v>
      </c>
      <c r="D59" s="106"/>
      <c r="E59" s="105"/>
      <c r="F59" s="106">
        <v>8</v>
      </c>
      <c r="G59" s="107">
        <f>SUM(G54:G58)</f>
        <v>13</v>
      </c>
      <c r="H59" s="189">
        <f t="shared" ref="H59:H68" si="9">F59/G59</f>
        <v>0.61538461538461542</v>
      </c>
      <c r="I59" s="156"/>
      <c r="J59" s="157" t="s">
        <v>29</v>
      </c>
      <c r="K59" s="107">
        <f>SUM(K54:K58)</f>
        <v>10</v>
      </c>
      <c r="L59" s="106"/>
      <c r="M59" s="106"/>
      <c r="N59" s="106">
        <f t="shared" si="4"/>
        <v>10</v>
      </c>
      <c r="O59" s="106">
        <f>SUM(O54:O58)</f>
        <v>31</v>
      </c>
      <c r="P59" s="183">
        <f t="shared" si="2"/>
        <v>0.32258064516129031</v>
      </c>
    </row>
    <row r="60" spans="1:16" ht="16.149999999999999" customHeight="1" thickTop="1" x14ac:dyDescent="0.25">
      <c r="A60" s="244" t="s">
        <v>8</v>
      </c>
      <c r="B60" s="81" t="s">
        <v>31</v>
      </c>
      <c r="C60" s="103">
        <v>0</v>
      </c>
      <c r="D60" s="100"/>
      <c r="E60" s="100"/>
      <c r="F60" s="101">
        <v>0</v>
      </c>
      <c r="G60" s="102">
        <v>2</v>
      </c>
      <c r="H60" s="188">
        <f t="shared" si="9"/>
        <v>0</v>
      </c>
      <c r="I60" s="156"/>
      <c r="J60" s="152"/>
      <c r="K60" s="93"/>
      <c r="L60" s="93"/>
      <c r="M60" s="93"/>
      <c r="N60" s="93"/>
      <c r="O60" s="93"/>
      <c r="P60" s="208"/>
    </row>
    <row r="61" spans="1:16" ht="16.149999999999999" customHeight="1" x14ac:dyDescent="0.25">
      <c r="A61" s="245"/>
      <c r="B61" s="77" t="s">
        <v>32</v>
      </c>
      <c r="C61" s="103">
        <v>0</v>
      </c>
      <c r="D61" s="100"/>
      <c r="E61" s="103"/>
      <c r="F61" s="100">
        <v>0</v>
      </c>
      <c r="G61" s="104">
        <v>2</v>
      </c>
      <c r="H61" s="188">
        <f t="shared" si="9"/>
        <v>0</v>
      </c>
      <c r="I61" s="156"/>
      <c r="J61" s="152"/>
      <c r="K61" s="93"/>
      <c r="L61" s="93"/>
      <c r="M61" s="93"/>
      <c r="N61" s="93"/>
      <c r="O61" s="93"/>
      <c r="P61" s="208"/>
    </row>
    <row r="62" spans="1:16" ht="16.149999999999999" customHeight="1" thickBot="1" x14ac:dyDescent="0.3">
      <c r="A62" s="172"/>
      <c r="B62" s="77" t="s">
        <v>34</v>
      </c>
      <c r="C62" s="103">
        <v>0</v>
      </c>
      <c r="D62" s="100"/>
      <c r="E62" s="103"/>
      <c r="F62" s="100">
        <v>0</v>
      </c>
      <c r="G62" s="104">
        <v>1</v>
      </c>
      <c r="H62" s="188">
        <f t="shared" si="9"/>
        <v>0</v>
      </c>
      <c r="I62" s="156"/>
      <c r="J62" s="152"/>
      <c r="K62" s="93"/>
      <c r="L62" s="93"/>
      <c r="M62" s="93"/>
      <c r="N62" s="93"/>
      <c r="O62" s="93"/>
      <c r="P62" s="208"/>
    </row>
    <row r="63" spans="1:16" ht="16.149999999999999" customHeight="1" thickTop="1" thickBot="1" x14ac:dyDescent="0.3">
      <c r="A63" s="172"/>
      <c r="B63" s="75" t="s">
        <v>29</v>
      </c>
      <c r="C63" s="105">
        <v>0</v>
      </c>
      <c r="D63" s="106"/>
      <c r="E63" s="105"/>
      <c r="F63" s="106">
        <v>0</v>
      </c>
      <c r="G63" s="107">
        <f>SUM(G60:G62)</f>
        <v>5</v>
      </c>
      <c r="H63" s="189">
        <f t="shared" si="9"/>
        <v>0</v>
      </c>
      <c r="I63" s="156"/>
      <c r="J63" s="160"/>
      <c r="K63" s="117"/>
      <c r="L63" s="117"/>
      <c r="M63" s="117"/>
      <c r="N63" s="117"/>
      <c r="O63" s="117"/>
      <c r="P63" s="198"/>
    </row>
    <row r="64" spans="1:16" ht="16.149999999999999" customHeight="1" thickTop="1" x14ac:dyDescent="0.25">
      <c r="A64" s="163" t="s">
        <v>39</v>
      </c>
      <c r="B64" s="77" t="s">
        <v>30</v>
      </c>
      <c r="C64" s="103">
        <v>1</v>
      </c>
      <c r="D64" s="100"/>
      <c r="E64" s="103"/>
      <c r="F64" s="100">
        <v>1</v>
      </c>
      <c r="G64" s="100">
        <v>4</v>
      </c>
      <c r="H64" s="194">
        <f t="shared" si="9"/>
        <v>0.25</v>
      </c>
      <c r="I64" s="156"/>
      <c r="J64" s="153" t="s">
        <v>27</v>
      </c>
      <c r="K64" s="132">
        <v>0</v>
      </c>
      <c r="L64" s="129"/>
      <c r="M64" s="129"/>
      <c r="N64" s="129">
        <v>0</v>
      </c>
      <c r="O64" s="129">
        <v>1</v>
      </c>
      <c r="P64" s="180">
        <f>N64/O64</f>
        <v>0</v>
      </c>
    </row>
    <row r="65" spans="1:16" ht="16.149999999999999" customHeight="1" x14ac:dyDescent="0.25">
      <c r="A65" s="172"/>
      <c r="B65" s="77" t="s">
        <v>31</v>
      </c>
      <c r="C65" s="103">
        <v>0</v>
      </c>
      <c r="D65" s="100"/>
      <c r="E65" s="103"/>
      <c r="F65" s="100">
        <v>0</v>
      </c>
      <c r="G65" s="100">
        <v>9</v>
      </c>
      <c r="H65" s="194">
        <f t="shared" si="9"/>
        <v>0</v>
      </c>
      <c r="I65" s="156"/>
      <c r="J65" s="161"/>
      <c r="K65" s="141"/>
      <c r="L65" s="141"/>
      <c r="M65" s="141"/>
      <c r="N65" s="141"/>
      <c r="O65" s="141"/>
      <c r="P65" s="185"/>
    </row>
    <row r="66" spans="1:16" ht="16.149999999999999" customHeight="1" x14ac:dyDescent="0.25">
      <c r="A66" s="172"/>
      <c r="B66" s="78" t="s">
        <v>32</v>
      </c>
      <c r="C66" s="110">
        <v>0</v>
      </c>
      <c r="D66" s="115"/>
      <c r="E66" s="110"/>
      <c r="F66" s="115">
        <v>0</v>
      </c>
      <c r="G66" s="115">
        <v>3</v>
      </c>
      <c r="H66" s="200">
        <f t="shared" si="9"/>
        <v>0</v>
      </c>
      <c r="I66" s="156"/>
      <c r="J66" s="153" t="s">
        <v>33</v>
      </c>
      <c r="K66" s="132">
        <v>0</v>
      </c>
      <c r="L66" s="129">
        <v>1</v>
      </c>
      <c r="M66" s="129"/>
      <c r="N66" s="129">
        <v>1</v>
      </c>
      <c r="O66" s="129">
        <v>1</v>
      </c>
      <c r="P66" s="180">
        <f>N66/O66</f>
        <v>1</v>
      </c>
    </row>
    <row r="67" spans="1:16" ht="16.149999999999999" customHeight="1" thickBot="1" x14ac:dyDescent="0.3">
      <c r="A67" s="174"/>
      <c r="B67" s="77" t="s">
        <v>34</v>
      </c>
      <c r="C67" s="103">
        <v>0</v>
      </c>
      <c r="D67" s="100"/>
      <c r="E67" s="103"/>
      <c r="F67" s="122">
        <v>0</v>
      </c>
      <c r="G67" s="122">
        <v>1</v>
      </c>
      <c r="H67" s="180">
        <f t="shared" si="9"/>
        <v>0</v>
      </c>
      <c r="I67" s="156"/>
      <c r="J67" s="153"/>
      <c r="K67" s="141"/>
      <c r="L67" s="141"/>
      <c r="M67" s="141"/>
      <c r="N67" s="141"/>
      <c r="O67" s="141"/>
      <c r="P67" s="180"/>
    </row>
    <row r="68" spans="1:16" ht="16.149999999999999" customHeight="1" thickTop="1" thickBot="1" x14ac:dyDescent="0.3">
      <c r="A68" s="165"/>
      <c r="B68" s="75" t="s">
        <v>29</v>
      </c>
      <c r="C68" s="105">
        <v>1</v>
      </c>
      <c r="D68" s="106"/>
      <c r="E68" s="105"/>
      <c r="F68" s="106">
        <v>1</v>
      </c>
      <c r="G68" s="106">
        <f>SUM(G64:G67)</f>
        <v>17</v>
      </c>
      <c r="H68" s="183">
        <f t="shared" si="9"/>
        <v>5.8823529411764705E-2</v>
      </c>
      <c r="I68" s="156"/>
      <c r="J68" s="157" t="s">
        <v>29</v>
      </c>
      <c r="K68" s="107">
        <v>0</v>
      </c>
      <c r="L68" s="106">
        <v>1</v>
      </c>
      <c r="M68" s="106"/>
      <c r="N68" s="106">
        <v>1</v>
      </c>
      <c r="O68" s="106">
        <v>2</v>
      </c>
      <c r="P68" s="183">
        <f>N68/O68</f>
        <v>0.5</v>
      </c>
    </row>
    <row r="69" spans="1:16" ht="16.149999999999999" customHeight="1" thickTop="1" x14ac:dyDescent="0.25">
      <c r="A69" s="246" t="s">
        <v>10</v>
      </c>
      <c r="B69" s="85"/>
      <c r="C69" s="94"/>
      <c r="D69" s="94"/>
      <c r="E69" s="94"/>
      <c r="F69" s="94"/>
      <c r="G69" s="94"/>
      <c r="H69" s="201"/>
      <c r="I69" s="156"/>
      <c r="J69" s="154" t="s">
        <v>26</v>
      </c>
      <c r="K69" s="142">
        <v>1</v>
      </c>
      <c r="L69" s="143"/>
      <c r="M69" s="143"/>
      <c r="N69" s="143">
        <v>1</v>
      </c>
      <c r="O69" s="131">
        <v>7</v>
      </c>
      <c r="P69" s="181">
        <f t="shared" ref="P69:P86" si="10">N69/O69</f>
        <v>0.14285714285714285</v>
      </c>
    </row>
    <row r="70" spans="1:16" ht="16.149999999999999" customHeight="1" x14ac:dyDescent="0.25">
      <c r="A70" s="247"/>
      <c r="B70" s="73"/>
      <c r="C70" s="93"/>
      <c r="D70" s="93"/>
      <c r="E70" s="93"/>
      <c r="F70" s="93"/>
      <c r="G70" s="93"/>
      <c r="H70" s="193"/>
      <c r="I70" s="156"/>
      <c r="J70" s="151" t="s">
        <v>27</v>
      </c>
      <c r="K70" s="144">
        <v>1</v>
      </c>
      <c r="L70" s="145"/>
      <c r="M70" s="145"/>
      <c r="N70" s="145">
        <v>1</v>
      </c>
      <c r="O70" s="146">
        <v>10</v>
      </c>
      <c r="P70" s="180">
        <f t="shared" si="10"/>
        <v>0.1</v>
      </c>
    </row>
    <row r="71" spans="1:16" ht="16.149999999999999" customHeight="1" x14ac:dyDescent="0.25">
      <c r="A71" s="176"/>
      <c r="B71" s="73"/>
      <c r="C71" s="93"/>
      <c r="D71" s="93"/>
      <c r="E71" s="93"/>
      <c r="F71" s="93"/>
      <c r="G71" s="93"/>
      <c r="H71" s="193"/>
      <c r="I71" s="156"/>
      <c r="J71" s="153" t="s">
        <v>28</v>
      </c>
      <c r="K71" s="132">
        <v>1</v>
      </c>
      <c r="L71" s="129"/>
      <c r="M71" s="129"/>
      <c r="N71" s="129">
        <v>1</v>
      </c>
      <c r="O71" s="129">
        <v>16</v>
      </c>
      <c r="P71" s="180">
        <f t="shared" si="10"/>
        <v>6.25E-2</v>
      </c>
    </row>
    <row r="72" spans="1:16" ht="16.149999999999999" customHeight="1" x14ac:dyDescent="0.25">
      <c r="A72" s="176"/>
      <c r="B72" s="73"/>
      <c r="C72" s="93"/>
      <c r="D72" s="93"/>
      <c r="E72" s="93"/>
      <c r="F72" s="93"/>
      <c r="G72" s="93"/>
      <c r="H72" s="193"/>
      <c r="I72" s="156"/>
      <c r="J72" s="153" t="s">
        <v>33</v>
      </c>
      <c r="K72" s="132">
        <v>4</v>
      </c>
      <c r="L72" s="129"/>
      <c r="M72" s="129"/>
      <c r="N72" s="129">
        <v>4</v>
      </c>
      <c r="O72" s="129">
        <v>24</v>
      </c>
      <c r="P72" s="180">
        <f t="shared" si="10"/>
        <v>0.16666666666666666</v>
      </c>
    </row>
    <row r="73" spans="1:16" ht="16.149999999999999" customHeight="1" x14ac:dyDescent="0.25">
      <c r="A73" s="177"/>
      <c r="B73" s="73"/>
      <c r="C73" s="93"/>
      <c r="D73" s="93"/>
      <c r="E73" s="93"/>
      <c r="F73" s="93"/>
      <c r="G73" s="93"/>
      <c r="H73" s="193"/>
      <c r="I73" s="156"/>
      <c r="J73" s="155" t="s">
        <v>35</v>
      </c>
      <c r="K73" s="132">
        <v>4</v>
      </c>
      <c r="L73" s="129"/>
      <c r="M73" s="129"/>
      <c r="N73" s="129">
        <v>4</v>
      </c>
      <c r="O73" s="129">
        <v>13</v>
      </c>
      <c r="P73" s="180">
        <f t="shared" si="10"/>
        <v>0.30769230769230771</v>
      </c>
    </row>
    <row r="74" spans="1:16" ht="16.149999999999999" customHeight="1" thickBot="1" x14ac:dyDescent="0.3">
      <c r="A74" s="177"/>
      <c r="B74" s="73"/>
      <c r="C74" s="93"/>
      <c r="D74" s="93"/>
      <c r="E74" s="93"/>
      <c r="F74" s="93"/>
      <c r="G74" s="93"/>
      <c r="H74" s="193"/>
      <c r="I74" s="156"/>
      <c r="J74" s="155" t="s">
        <v>37</v>
      </c>
      <c r="K74" s="133">
        <v>3</v>
      </c>
      <c r="L74" s="134"/>
      <c r="M74" s="134"/>
      <c r="N74" s="134">
        <v>3</v>
      </c>
      <c r="O74" s="134">
        <v>9</v>
      </c>
      <c r="P74" s="182">
        <f t="shared" si="10"/>
        <v>0.33333333333333331</v>
      </c>
    </row>
    <row r="75" spans="1:16" ht="16.149999999999999" customHeight="1" thickTop="1" thickBot="1" x14ac:dyDescent="0.3">
      <c r="A75" s="178"/>
      <c r="B75" s="202"/>
      <c r="C75" s="117"/>
      <c r="D75" s="117"/>
      <c r="E75" s="117"/>
      <c r="F75" s="117"/>
      <c r="G75" s="123"/>
      <c r="H75" s="198"/>
      <c r="I75" s="156"/>
      <c r="J75" s="157" t="s">
        <v>29</v>
      </c>
      <c r="K75" s="147">
        <f>SUM(K69:K74)</f>
        <v>14</v>
      </c>
      <c r="L75" s="148"/>
      <c r="M75" s="148"/>
      <c r="N75" s="148">
        <v>14</v>
      </c>
      <c r="O75" s="148">
        <f>SUM(O69:O74)</f>
        <v>79</v>
      </c>
      <c r="P75" s="183">
        <f t="shared" si="10"/>
        <v>0.17721518987341772</v>
      </c>
    </row>
    <row r="76" spans="1:16" ht="16.149999999999999" customHeight="1" thickTop="1" x14ac:dyDescent="0.25">
      <c r="A76" s="163" t="s">
        <v>11</v>
      </c>
      <c r="B76" s="72"/>
      <c r="C76" s="92"/>
      <c r="D76" s="92"/>
      <c r="E76" s="92"/>
      <c r="F76" s="92"/>
      <c r="G76" s="92"/>
      <c r="H76" s="197"/>
      <c r="I76" s="156"/>
      <c r="J76" s="151" t="s">
        <v>26</v>
      </c>
      <c r="K76" s="139">
        <v>2</v>
      </c>
      <c r="L76" s="131"/>
      <c r="M76" s="131"/>
      <c r="N76" s="131">
        <v>2</v>
      </c>
      <c r="O76" s="131">
        <v>3</v>
      </c>
      <c r="P76" s="181">
        <f t="shared" si="10"/>
        <v>0.66666666666666663</v>
      </c>
    </row>
    <row r="77" spans="1:16" ht="16.149999999999999" customHeight="1" x14ac:dyDescent="0.25">
      <c r="A77" s="172"/>
      <c r="B77" s="73"/>
      <c r="C77" s="93"/>
      <c r="D77" s="93"/>
      <c r="E77" s="93"/>
      <c r="F77" s="93"/>
      <c r="G77" s="93"/>
      <c r="H77" s="193"/>
      <c r="I77" s="156"/>
      <c r="J77" s="153" t="s">
        <v>27</v>
      </c>
      <c r="K77" s="132">
        <v>5</v>
      </c>
      <c r="L77" s="129"/>
      <c r="M77" s="129"/>
      <c r="N77" s="129">
        <v>5</v>
      </c>
      <c r="O77" s="129">
        <v>5</v>
      </c>
      <c r="P77" s="180">
        <f t="shared" si="10"/>
        <v>1</v>
      </c>
    </row>
    <row r="78" spans="1:16" ht="16.149999999999999" customHeight="1" x14ac:dyDescent="0.25">
      <c r="A78" s="172"/>
      <c r="B78" s="73"/>
      <c r="C78" s="93"/>
      <c r="D78" s="93"/>
      <c r="E78" s="93"/>
      <c r="F78" s="93"/>
      <c r="G78" s="93"/>
      <c r="H78" s="193"/>
      <c r="I78" s="156"/>
      <c r="J78" s="153" t="s">
        <v>28</v>
      </c>
      <c r="K78" s="132">
        <v>12</v>
      </c>
      <c r="L78" s="129"/>
      <c r="M78" s="129"/>
      <c r="N78" s="129">
        <v>12</v>
      </c>
      <c r="O78" s="129">
        <v>12</v>
      </c>
      <c r="P78" s="180">
        <f t="shared" si="10"/>
        <v>1</v>
      </c>
    </row>
    <row r="79" spans="1:16" ht="16.149999999999999" customHeight="1" x14ac:dyDescent="0.25">
      <c r="A79" s="172"/>
      <c r="B79" s="73"/>
      <c r="C79" s="93"/>
      <c r="D79" s="93"/>
      <c r="E79" s="93"/>
      <c r="F79" s="93"/>
      <c r="G79" s="93"/>
      <c r="H79" s="193"/>
      <c r="I79" s="156"/>
      <c r="J79" s="153" t="s">
        <v>33</v>
      </c>
      <c r="K79" s="132">
        <v>11</v>
      </c>
      <c r="L79" s="129"/>
      <c r="M79" s="129"/>
      <c r="N79" s="129">
        <v>11</v>
      </c>
      <c r="O79" s="129">
        <v>13</v>
      </c>
      <c r="P79" s="180">
        <f t="shared" si="10"/>
        <v>0.84615384615384615</v>
      </c>
    </row>
    <row r="80" spans="1:16" ht="16.149999999999999" customHeight="1" x14ac:dyDescent="0.25">
      <c r="A80" s="174"/>
      <c r="B80" s="73"/>
      <c r="C80" s="93"/>
      <c r="D80" s="93"/>
      <c r="E80" s="93"/>
      <c r="F80" s="93"/>
      <c r="G80" s="93"/>
      <c r="H80" s="193"/>
      <c r="I80" s="156"/>
      <c r="J80" s="153" t="s">
        <v>35</v>
      </c>
      <c r="K80" s="132">
        <v>6</v>
      </c>
      <c r="L80" s="129"/>
      <c r="M80" s="129"/>
      <c r="N80" s="140">
        <v>6</v>
      </c>
      <c r="O80" s="140">
        <v>8</v>
      </c>
      <c r="P80" s="180">
        <f t="shared" si="10"/>
        <v>0.75</v>
      </c>
    </row>
    <row r="81" spans="1:16" ht="16.149999999999999" customHeight="1" thickBot="1" x14ac:dyDescent="0.3">
      <c r="A81" s="174"/>
      <c r="B81" s="73"/>
      <c r="C81" s="93"/>
      <c r="D81" s="93"/>
      <c r="E81" s="93"/>
      <c r="F81" s="93"/>
      <c r="G81" s="93"/>
      <c r="H81" s="193"/>
      <c r="I81" s="156"/>
      <c r="J81" s="155" t="s">
        <v>37</v>
      </c>
      <c r="K81" s="133">
        <v>2</v>
      </c>
      <c r="L81" s="134"/>
      <c r="M81" s="134"/>
      <c r="N81" s="138">
        <v>2</v>
      </c>
      <c r="O81" s="138">
        <v>4</v>
      </c>
      <c r="P81" s="182">
        <f t="shared" si="10"/>
        <v>0.5</v>
      </c>
    </row>
    <row r="82" spans="1:16" ht="16.149999999999999" customHeight="1" thickTop="1" thickBot="1" x14ac:dyDescent="0.3">
      <c r="A82" s="165"/>
      <c r="B82" s="86"/>
      <c r="C82" s="117"/>
      <c r="D82" s="117"/>
      <c r="E82" s="117"/>
      <c r="F82" s="117"/>
      <c r="G82" s="117"/>
      <c r="H82" s="198"/>
      <c r="I82" s="156"/>
      <c r="J82" s="157" t="s">
        <v>29</v>
      </c>
      <c r="K82" s="107">
        <f>SUM(K76:K81)</f>
        <v>38</v>
      </c>
      <c r="L82" s="106"/>
      <c r="M82" s="106"/>
      <c r="N82" s="106">
        <v>38</v>
      </c>
      <c r="O82" s="106">
        <f>SUM(O76:O81)</f>
        <v>45</v>
      </c>
      <c r="P82" s="183">
        <f t="shared" si="10"/>
        <v>0.84444444444444444</v>
      </c>
    </row>
    <row r="83" spans="1:16" ht="16.149999999999999" customHeight="1" thickTop="1" x14ac:dyDescent="0.25">
      <c r="A83" s="175" t="s">
        <v>12</v>
      </c>
      <c r="B83" s="80" t="s">
        <v>30</v>
      </c>
      <c r="C83" s="124">
        <v>1</v>
      </c>
      <c r="D83" s="125"/>
      <c r="E83" s="124"/>
      <c r="F83" s="125">
        <v>1</v>
      </c>
      <c r="G83" s="126">
        <v>1</v>
      </c>
      <c r="H83" s="190">
        <f t="shared" ref="H83:H88" si="11">F83/G83</f>
        <v>1</v>
      </c>
      <c r="I83" s="156"/>
      <c r="J83" s="154" t="s">
        <v>27</v>
      </c>
      <c r="K83" s="142">
        <v>2</v>
      </c>
      <c r="L83" s="143"/>
      <c r="M83" s="143"/>
      <c r="N83" s="143">
        <v>2</v>
      </c>
      <c r="O83" s="131">
        <v>12</v>
      </c>
      <c r="P83" s="181">
        <f t="shared" si="10"/>
        <v>0.16666666666666666</v>
      </c>
    </row>
    <row r="84" spans="1:16" ht="16.149999999999999" customHeight="1" x14ac:dyDescent="0.25">
      <c r="A84" s="172"/>
      <c r="B84" s="80" t="s">
        <v>31</v>
      </c>
      <c r="C84" s="109">
        <v>0</v>
      </c>
      <c r="D84" s="118"/>
      <c r="E84" s="109"/>
      <c r="F84" s="191">
        <v>0</v>
      </c>
      <c r="G84" s="104">
        <v>2</v>
      </c>
      <c r="H84" s="188">
        <f t="shared" si="11"/>
        <v>0</v>
      </c>
      <c r="I84" s="156"/>
      <c r="J84" s="151" t="s">
        <v>28</v>
      </c>
      <c r="K84" s="144">
        <v>4</v>
      </c>
      <c r="L84" s="145"/>
      <c r="M84" s="145"/>
      <c r="N84" s="145">
        <v>4</v>
      </c>
      <c r="O84" s="146">
        <v>10</v>
      </c>
      <c r="P84" s="180">
        <f t="shared" si="10"/>
        <v>0.4</v>
      </c>
    </row>
    <row r="85" spans="1:16" ht="16.149999999999999" customHeight="1" x14ac:dyDescent="0.25">
      <c r="A85" s="174"/>
      <c r="B85" s="81" t="s">
        <v>32</v>
      </c>
      <c r="C85" s="103">
        <v>1</v>
      </c>
      <c r="D85" s="100"/>
      <c r="E85" s="103"/>
      <c r="F85" s="101">
        <v>1</v>
      </c>
      <c r="G85" s="102">
        <v>5</v>
      </c>
      <c r="H85" s="188">
        <f t="shared" si="11"/>
        <v>0.2</v>
      </c>
      <c r="I85" s="156"/>
      <c r="J85" s="153" t="s">
        <v>33</v>
      </c>
      <c r="K85" s="132">
        <v>6</v>
      </c>
      <c r="L85" s="129"/>
      <c r="M85" s="129"/>
      <c r="N85" s="129">
        <v>6</v>
      </c>
      <c r="O85" s="129">
        <v>14</v>
      </c>
      <c r="P85" s="180">
        <f>N85/O85</f>
        <v>0.42857142857142855</v>
      </c>
    </row>
    <row r="86" spans="1:16" ht="16.149999999999999" customHeight="1" x14ac:dyDescent="0.25">
      <c r="A86" s="172"/>
      <c r="B86" s="77" t="s">
        <v>34</v>
      </c>
      <c r="C86" s="103">
        <v>1</v>
      </c>
      <c r="D86" s="100"/>
      <c r="E86" s="103"/>
      <c r="F86" s="100">
        <v>1</v>
      </c>
      <c r="G86" s="104">
        <v>3</v>
      </c>
      <c r="H86" s="188">
        <f t="shared" si="11"/>
        <v>0.33333333333333331</v>
      </c>
      <c r="I86" s="156"/>
      <c r="J86" s="153" t="s">
        <v>35</v>
      </c>
      <c r="K86" s="132">
        <v>2</v>
      </c>
      <c r="L86" s="129"/>
      <c r="M86" s="129"/>
      <c r="N86" s="129">
        <v>2</v>
      </c>
      <c r="O86" s="129">
        <v>4</v>
      </c>
      <c r="P86" s="180">
        <f t="shared" si="10"/>
        <v>0.5</v>
      </c>
    </row>
    <row r="87" spans="1:16" ht="16.149999999999999" customHeight="1" thickBot="1" x14ac:dyDescent="0.3">
      <c r="A87" s="172"/>
      <c r="B87" s="78" t="s">
        <v>36</v>
      </c>
      <c r="C87" s="110">
        <v>0</v>
      </c>
      <c r="D87" s="115"/>
      <c r="E87" s="110"/>
      <c r="F87" s="115">
        <v>0</v>
      </c>
      <c r="G87" s="116">
        <v>2</v>
      </c>
      <c r="H87" s="193">
        <f t="shared" si="11"/>
        <v>0</v>
      </c>
      <c r="I87" s="156"/>
      <c r="J87" s="162"/>
      <c r="K87" s="149"/>
      <c r="L87" s="149"/>
      <c r="M87" s="149"/>
      <c r="N87" s="149"/>
      <c r="O87" s="149"/>
      <c r="P87" s="186"/>
    </row>
    <row r="88" spans="1:16" ht="16.149999999999999" customHeight="1" thickTop="1" thickBot="1" x14ac:dyDescent="0.3">
      <c r="A88" s="165"/>
      <c r="B88" s="75" t="s">
        <v>29</v>
      </c>
      <c r="C88" s="119">
        <v>3</v>
      </c>
      <c r="D88" s="120"/>
      <c r="E88" s="119"/>
      <c r="F88" s="106">
        <v>3</v>
      </c>
      <c r="G88" s="107">
        <f>SUM(G83:G87)</f>
        <v>13</v>
      </c>
      <c r="H88" s="199">
        <f t="shared" si="11"/>
        <v>0.23076923076923078</v>
      </c>
      <c r="I88" s="156"/>
      <c r="J88" s="157" t="s">
        <v>29</v>
      </c>
      <c r="K88" s="147">
        <f>SUM(K83:K87)</f>
        <v>14</v>
      </c>
      <c r="L88" s="148"/>
      <c r="M88" s="148"/>
      <c r="N88" s="148">
        <v>14</v>
      </c>
      <c r="O88" s="148">
        <f>SUM(O83:O87)</f>
        <v>40</v>
      </c>
      <c r="P88" s="183">
        <f>N88/O88</f>
        <v>0.35</v>
      </c>
    </row>
    <row r="89" spans="1:16" ht="15" thickTop="1" x14ac:dyDescent="0.2"/>
  </sheetData>
  <mergeCells count="4">
    <mergeCell ref="A20:A22"/>
    <mergeCell ref="A38:A39"/>
    <mergeCell ref="A69:A70"/>
    <mergeCell ref="A60:A61"/>
  </mergeCells>
  <phoneticPr fontId="15" type="noConversion"/>
  <conditionalFormatting sqref="A4:A60 A1:A2 A62:A1048576">
    <cfRule type="duplicateValues" dxfId="2" priority="19"/>
  </conditionalFormatting>
  <conditionalFormatting sqref="A76:A1048576 A20 A2 A4:A16 A71:A74 A40:A60 A23:A38 A62:A69">
    <cfRule type="duplicateValues" dxfId="1" priority="9"/>
  </conditionalFormatting>
  <conditionalFormatting sqref="J23">
    <cfRule type="duplicateValues" dxfId="0" priority="2"/>
  </conditionalFormatting>
  <pageMargins left="0.7" right="0.7" top="0.75" bottom="0.75" header="0.3" footer="0.3"/>
  <pageSetup orientation="landscape" r:id="rId1"/>
  <rowBreaks count="2" manualBreakCount="2">
    <brk id="37" max="16383" man="1"/>
    <brk id="75" max="16383" man="1"/>
  </rowBreaks>
  <ignoredErrors>
    <ignoredError sqref="C59 G59 O75 K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Family Literacy 054</vt:lpstr>
      <vt:lpstr>MSG gain by level - ABE &amp; ESL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Family Literacy Enrollment and Measurable Skill Gains</dc:title>
  <dc:creator>Cecil, Heather</dc:creator>
  <cp:lastModifiedBy>Heimbach, Bunne</cp:lastModifiedBy>
  <dcterms:created xsi:type="dcterms:W3CDTF">2025-09-03T06:12:25Z</dcterms:created>
  <dcterms:modified xsi:type="dcterms:W3CDTF">2026-06-17T19:00:42Z</dcterms:modified>
</cp:coreProperties>
</file>