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erformance\PY 2023-24\Final for PDE website\"/>
    </mc:Choice>
  </mc:AlternateContent>
  <xr:revisionPtr revIDLastSave="0" documentId="13_ncr:1_{D503A690-ECAE-463C-B43C-FF6799CE5B8A}" xr6:coauthVersionLast="47" xr6:coauthVersionMax="47" xr10:uidLastSave="{00000000-0000-0000-0000-000000000000}"/>
  <bookViews>
    <workbookView xWindow="28680" yWindow="-120" windowWidth="29040" windowHeight="15720" xr2:uid="{E36AC441-3276-4354-B93E-5E3741688C83}"/>
  </bookViews>
  <sheets>
    <sheet name="Adult Education Direct Service" sheetId="8" r:id="rId1"/>
    <sheet name="Gain by EFL level - ABE only" sheetId="1" r:id="rId2"/>
    <sheet name="Gain by EFL leve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8" l="1"/>
  <c r="L3" i="8" s="1"/>
  <c r="K36" i="8"/>
  <c r="L36" i="8" s="1"/>
  <c r="E36" i="8"/>
  <c r="K35" i="8"/>
  <c r="L35" i="8" s="1"/>
  <c r="E35" i="8"/>
  <c r="K34" i="8"/>
  <c r="L34" i="8" s="1"/>
  <c r="E34" i="8"/>
  <c r="K33" i="8"/>
  <c r="L33" i="8" s="1"/>
  <c r="E33" i="8"/>
  <c r="K32" i="8"/>
  <c r="L32" i="8" s="1"/>
  <c r="E32" i="8"/>
  <c r="K31" i="8"/>
  <c r="L31" i="8" s="1"/>
  <c r="E31" i="8"/>
  <c r="K30" i="8"/>
  <c r="L30" i="8" s="1"/>
  <c r="E30" i="8"/>
  <c r="K29" i="8"/>
  <c r="L29" i="8" s="1"/>
  <c r="E29" i="8"/>
  <c r="K28" i="8"/>
  <c r="L28" i="8" s="1"/>
  <c r="E28" i="8"/>
  <c r="K27" i="8"/>
  <c r="L27" i="8" s="1"/>
  <c r="E27" i="8"/>
  <c r="K26" i="8"/>
  <c r="L26" i="8" s="1"/>
  <c r="E26" i="8"/>
  <c r="K25" i="8"/>
  <c r="L25" i="8" s="1"/>
  <c r="E25" i="8"/>
  <c r="K24" i="8"/>
  <c r="L24" i="8" s="1"/>
  <c r="E24" i="8"/>
  <c r="K23" i="8"/>
  <c r="L23" i="8" s="1"/>
  <c r="E23" i="8"/>
  <c r="K22" i="8"/>
  <c r="L22" i="8" s="1"/>
  <c r="E22" i="8"/>
  <c r="K21" i="8"/>
  <c r="L21" i="8" s="1"/>
  <c r="E21" i="8"/>
  <c r="K20" i="8"/>
  <c r="L20" i="8" s="1"/>
  <c r="E20" i="8"/>
  <c r="K19" i="8"/>
  <c r="L19" i="8" s="1"/>
  <c r="E19" i="8"/>
  <c r="K18" i="8"/>
  <c r="L18" i="8" s="1"/>
  <c r="E18" i="8"/>
  <c r="K17" i="8"/>
  <c r="L17" i="8" s="1"/>
  <c r="E17" i="8"/>
  <c r="K16" i="8"/>
  <c r="L16" i="8" s="1"/>
  <c r="E16" i="8"/>
  <c r="K15" i="8"/>
  <c r="L15" i="8" s="1"/>
  <c r="E15" i="8"/>
  <c r="K14" i="8"/>
  <c r="L14" i="8" s="1"/>
  <c r="E14" i="8"/>
  <c r="K13" i="8"/>
  <c r="L13" i="8" s="1"/>
  <c r="E13" i="8"/>
  <c r="K12" i="8"/>
  <c r="L12" i="8" s="1"/>
  <c r="E12" i="8"/>
  <c r="K11" i="8"/>
  <c r="L11" i="8" s="1"/>
  <c r="E11" i="8"/>
  <c r="K10" i="8"/>
  <c r="L10" i="8" s="1"/>
  <c r="E10" i="8"/>
  <c r="K9" i="8"/>
  <c r="L9" i="8" s="1"/>
  <c r="E9" i="8"/>
  <c r="K8" i="8"/>
  <c r="L8" i="8" s="1"/>
  <c r="E8" i="8"/>
  <c r="K7" i="8"/>
  <c r="L7" i="8" s="1"/>
  <c r="E7" i="8"/>
  <c r="K6" i="8"/>
  <c r="L6" i="8" s="1"/>
  <c r="E6" i="8"/>
  <c r="K5" i="8"/>
  <c r="L5" i="8" s="1"/>
  <c r="E5" i="8"/>
  <c r="K4" i="8"/>
  <c r="L4" i="8" s="1"/>
  <c r="E4" i="8"/>
  <c r="E3" i="8"/>
  <c r="I184" i="2" l="1"/>
  <c r="H184" i="2"/>
  <c r="I177" i="2"/>
  <c r="H177" i="2"/>
  <c r="I170" i="2"/>
  <c r="H170" i="2"/>
  <c r="I163" i="2"/>
  <c r="H163" i="2"/>
  <c r="I156" i="2"/>
  <c r="H156" i="2"/>
  <c r="I149" i="2"/>
  <c r="H149" i="2"/>
  <c r="I11" i="2"/>
  <c r="I18" i="2"/>
  <c r="I25" i="2"/>
  <c r="I32" i="2"/>
  <c r="I39" i="2"/>
  <c r="I46" i="2"/>
  <c r="I53" i="2"/>
  <c r="I60" i="2"/>
  <c r="I67" i="2"/>
  <c r="I74" i="2"/>
  <c r="I81" i="2"/>
  <c r="I88" i="2"/>
  <c r="I95" i="2"/>
  <c r="I102" i="2"/>
  <c r="I109" i="2"/>
  <c r="I116" i="2"/>
  <c r="I122" i="2"/>
  <c r="I129" i="2"/>
  <c r="I136" i="2"/>
  <c r="I143" i="2"/>
  <c r="H143" i="2"/>
  <c r="H136" i="2"/>
  <c r="H129" i="2"/>
  <c r="H122" i="2"/>
  <c r="H116" i="2"/>
  <c r="H109" i="2"/>
  <c r="H102" i="2"/>
  <c r="H95" i="2"/>
  <c r="H88" i="2"/>
  <c r="H81" i="2"/>
  <c r="H74" i="2"/>
  <c r="H67" i="2"/>
  <c r="H60" i="2"/>
  <c r="H53" i="2"/>
  <c r="H46" i="2"/>
  <c r="H39" i="2"/>
  <c r="H32" i="2"/>
  <c r="H25" i="2"/>
  <c r="H18" i="2"/>
  <c r="H11" i="2"/>
  <c r="D11" i="2"/>
  <c r="D184" i="2"/>
  <c r="C184" i="2"/>
  <c r="D177" i="2"/>
  <c r="C177" i="2"/>
  <c r="D163" i="2"/>
  <c r="D170" i="2" s="1"/>
  <c r="C170" i="2"/>
  <c r="C163" i="2"/>
  <c r="D156" i="2"/>
  <c r="C156" i="2"/>
  <c r="D149" i="2"/>
  <c r="C149" i="2"/>
  <c r="D143" i="2"/>
  <c r="C143" i="2"/>
  <c r="D136" i="2"/>
  <c r="C136" i="2"/>
  <c r="D129" i="2"/>
  <c r="C129" i="2"/>
  <c r="D122" i="2"/>
  <c r="C122" i="2"/>
  <c r="D116" i="2"/>
  <c r="C116" i="2"/>
  <c r="D109" i="2"/>
  <c r="C109" i="2"/>
  <c r="D102" i="2"/>
  <c r="C102" i="2"/>
  <c r="D95" i="2"/>
  <c r="C95" i="2"/>
  <c r="D88" i="2"/>
  <c r="C88" i="2"/>
  <c r="D81" i="2"/>
  <c r="C81" i="2"/>
  <c r="D74" i="2"/>
  <c r="C74" i="2"/>
  <c r="D67" i="2"/>
  <c r="C67" i="2"/>
  <c r="D60" i="2"/>
  <c r="C60" i="2"/>
  <c r="D53" i="2"/>
  <c r="C53" i="2"/>
  <c r="D46" i="2"/>
  <c r="C46" i="2"/>
  <c r="D39" i="2"/>
  <c r="C39" i="2"/>
  <c r="D32" i="2"/>
  <c r="C32" i="2"/>
  <c r="D25" i="2"/>
  <c r="C25" i="2"/>
  <c r="D18" i="2"/>
  <c r="C18" i="2"/>
  <c r="C11" i="2"/>
  <c r="J183" i="2"/>
  <c r="J182" i="2"/>
  <c r="J181" i="2"/>
  <c r="J180" i="2"/>
  <c r="J179" i="2"/>
  <c r="J178" i="2"/>
  <c r="E182" i="2"/>
  <c r="E181" i="2"/>
  <c r="E180" i="2"/>
  <c r="E179" i="2"/>
  <c r="E178" i="2"/>
  <c r="J176" i="2"/>
  <c r="J175" i="2"/>
  <c r="J174" i="2"/>
  <c r="J173" i="2"/>
  <c r="J172" i="2"/>
  <c r="J171" i="2"/>
  <c r="E176" i="2"/>
  <c r="E175" i="2"/>
  <c r="E174" i="2"/>
  <c r="E173" i="2"/>
  <c r="E172" i="2"/>
  <c r="E171" i="2"/>
  <c r="J169" i="2"/>
  <c r="J168" i="2"/>
  <c r="J167" i="2"/>
  <c r="J166" i="2"/>
  <c r="J165" i="2"/>
  <c r="J164" i="2"/>
  <c r="E169" i="2"/>
  <c r="E168" i="2"/>
  <c r="E167" i="2"/>
  <c r="E166" i="2"/>
  <c r="E165" i="2"/>
  <c r="E164" i="2"/>
  <c r="J162" i="2"/>
  <c r="J161" i="2"/>
  <c r="J160" i="2"/>
  <c r="J159" i="2"/>
  <c r="J158" i="2"/>
  <c r="J157" i="2"/>
  <c r="E162" i="2"/>
  <c r="E161" i="2"/>
  <c r="E160" i="2"/>
  <c r="E159" i="2"/>
  <c r="E158" i="2"/>
  <c r="E157" i="2"/>
  <c r="J155" i="2"/>
  <c r="J154" i="2"/>
  <c r="J153" i="2"/>
  <c r="J152" i="2"/>
  <c r="J151" i="2"/>
  <c r="J150" i="2"/>
  <c r="E155" i="2"/>
  <c r="E154" i="2"/>
  <c r="E153" i="2"/>
  <c r="E152" i="2"/>
  <c r="E151" i="2"/>
  <c r="E150" i="2"/>
  <c r="J148" i="2"/>
  <c r="J147" i="2"/>
  <c r="J146" i="2"/>
  <c r="J145" i="2"/>
  <c r="E148" i="2"/>
  <c r="E147" i="2"/>
  <c r="E146" i="2"/>
  <c r="E145" i="2"/>
  <c r="E144" i="2"/>
  <c r="J142" i="2"/>
  <c r="J141" i="2"/>
  <c r="J140" i="2"/>
  <c r="J139" i="2"/>
  <c r="J138" i="2"/>
  <c r="J137" i="2"/>
  <c r="E141" i="2"/>
  <c r="E140" i="2"/>
  <c r="E139" i="2"/>
  <c r="E138" i="2"/>
  <c r="E137" i="2"/>
  <c r="J135" i="2"/>
  <c r="J134" i="2"/>
  <c r="J133" i="2"/>
  <c r="J132" i="2"/>
  <c r="J131" i="2"/>
  <c r="J130" i="2"/>
  <c r="E135" i="2"/>
  <c r="E134" i="2"/>
  <c r="E133" i="2"/>
  <c r="E132" i="2"/>
  <c r="E131" i="2"/>
  <c r="E130" i="2"/>
  <c r="J127" i="2"/>
  <c r="J126" i="2"/>
  <c r="J125" i="2"/>
  <c r="J124" i="2"/>
  <c r="J123" i="2"/>
  <c r="E128" i="2"/>
  <c r="E127" i="2"/>
  <c r="E126" i="2"/>
  <c r="E125" i="2"/>
  <c r="E124" i="2"/>
  <c r="E123" i="2"/>
  <c r="J121" i="2"/>
  <c r="J120" i="2"/>
  <c r="J119" i="2"/>
  <c r="J118" i="2"/>
  <c r="J117" i="2"/>
  <c r="E121" i="2"/>
  <c r="E120" i="2"/>
  <c r="E119" i="2"/>
  <c r="E118" i="2"/>
  <c r="E117" i="2"/>
  <c r="J115" i="2"/>
  <c r="J114" i="2"/>
  <c r="J113" i="2"/>
  <c r="J112" i="2"/>
  <c r="J111" i="2"/>
  <c r="J110" i="2"/>
  <c r="E115" i="2"/>
  <c r="E114" i="2"/>
  <c r="E113" i="2"/>
  <c r="E112" i="2"/>
  <c r="E111" i="2"/>
  <c r="E110" i="2"/>
  <c r="J108" i="2"/>
  <c r="J107" i="2"/>
  <c r="J106" i="2"/>
  <c r="J105" i="2"/>
  <c r="J104" i="2"/>
  <c r="J103" i="2"/>
  <c r="E108" i="2"/>
  <c r="E107" i="2"/>
  <c r="E106" i="2"/>
  <c r="E105" i="2"/>
  <c r="E104" i="2"/>
  <c r="E103" i="2"/>
  <c r="J101" i="2"/>
  <c r="J100" i="2"/>
  <c r="J99" i="2"/>
  <c r="J98" i="2"/>
  <c r="J97" i="2"/>
  <c r="J96" i="2"/>
  <c r="E99" i="2"/>
  <c r="E98" i="2"/>
  <c r="E97" i="2"/>
  <c r="E96" i="2"/>
  <c r="J94" i="2"/>
  <c r="J93" i="2"/>
  <c r="J92" i="2"/>
  <c r="J91" i="2"/>
  <c r="J90" i="2"/>
  <c r="J89" i="2"/>
  <c r="E94" i="2"/>
  <c r="E93" i="2"/>
  <c r="E92" i="2"/>
  <c r="E91" i="2"/>
  <c r="E90" i="2"/>
  <c r="E89" i="2"/>
  <c r="J87" i="2"/>
  <c r="J86" i="2"/>
  <c r="J85" i="2"/>
  <c r="J84" i="2"/>
  <c r="J83" i="2"/>
  <c r="J82" i="2"/>
  <c r="E86" i="2"/>
  <c r="E85" i="2"/>
  <c r="E84" i="2"/>
  <c r="E83" i="2"/>
  <c r="E82" i="2"/>
  <c r="J80" i="2"/>
  <c r="J79" i="2"/>
  <c r="J78" i="2"/>
  <c r="J77" i="2"/>
  <c r="J76" i="2"/>
  <c r="J75" i="2"/>
  <c r="E79" i="2"/>
  <c r="E78" i="2"/>
  <c r="E77" i="2"/>
  <c r="E76" i="2"/>
  <c r="E75" i="2"/>
  <c r="J73" i="2"/>
  <c r="J72" i="2"/>
  <c r="J71" i="2"/>
  <c r="J70" i="2"/>
  <c r="J69" i="2"/>
  <c r="J68" i="2"/>
  <c r="E73" i="2"/>
  <c r="E72" i="2"/>
  <c r="E71" i="2"/>
  <c r="E70" i="2"/>
  <c r="E69" i="2"/>
  <c r="E68" i="2"/>
  <c r="J66" i="2"/>
  <c r="J65" i="2"/>
  <c r="J64" i="2"/>
  <c r="J63" i="2"/>
  <c r="J62" i="2"/>
  <c r="J61" i="2"/>
  <c r="E65" i="2"/>
  <c r="E64" i="2"/>
  <c r="E63" i="2"/>
  <c r="E62" i="2"/>
  <c r="E61" i="2"/>
  <c r="J59" i="2"/>
  <c r="J58" i="2"/>
  <c r="J57" i="2"/>
  <c r="J56" i="2"/>
  <c r="J55" i="2"/>
  <c r="J54" i="2"/>
  <c r="E59" i="2"/>
  <c r="E58" i="2"/>
  <c r="E57" i="2"/>
  <c r="E56" i="2"/>
  <c r="E55" i="2"/>
  <c r="E54" i="2"/>
  <c r="J52" i="2"/>
  <c r="J51" i="2"/>
  <c r="J50" i="2"/>
  <c r="J49" i="2"/>
  <c r="J48" i="2"/>
  <c r="J47" i="2"/>
  <c r="E52" i="2"/>
  <c r="E51" i="2"/>
  <c r="E50" i="2"/>
  <c r="E49" i="2"/>
  <c r="E48" i="2"/>
  <c r="E47" i="2"/>
  <c r="J45" i="2"/>
  <c r="J44" i="2"/>
  <c r="J43" i="2"/>
  <c r="J42" i="2"/>
  <c r="J41" i="2"/>
  <c r="J40" i="2"/>
  <c r="E45" i="2"/>
  <c r="E44" i="2"/>
  <c r="E43" i="2"/>
  <c r="E42" i="2"/>
  <c r="E41" i="2"/>
  <c r="E40" i="2"/>
  <c r="J38" i="2"/>
  <c r="J37" i="2"/>
  <c r="J36" i="2"/>
  <c r="J35" i="2"/>
  <c r="J34" i="2"/>
  <c r="J33" i="2"/>
  <c r="E38" i="2"/>
  <c r="E37" i="2"/>
  <c r="E36" i="2"/>
  <c r="E35" i="2"/>
  <c r="E34" i="2"/>
  <c r="E33" i="2"/>
  <c r="J31" i="2"/>
  <c r="J30" i="2"/>
  <c r="J29" i="2"/>
  <c r="J28" i="2"/>
  <c r="J27" i="2"/>
  <c r="J26" i="2"/>
  <c r="E31" i="2"/>
  <c r="E30" i="2"/>
  <c r="E29" i="2"/>
  <c r="E28" i="2"/>
  <c r="E27" i="2"/>
  <c r="E26" i="2"/>
  <c r="J24" i="2"/>
  <c r="J23" i="2"/>
  <c r="J22" i="2"/>
  <c r="J21" i="2"/>
  <c r="J20" i="2"/>
  <c r="E24" i="2"/>
  <c r="E23" i="2"/>
  <c r="E22" i="2"/>
  <c r="E21" i="2"/>
  <c r="E20" i="2"/>
  <c r="E19" i="2"/>
  <c r="J17" i="2"/>
  <c r="J16" i="2"/>
  <c r="J15" i="2"/>
  <c r="J14" i="2"/>
  <c r="J13" i="2"/>
  <c r="J12" i="2"/>
  <c r="E15" i="2"/>
  <c r="E14" i="2"/>
  <c r="E13" i="2"/>
  <c r="J10" i="2"/>
  <c r="J9" i="2"/>
  <c r="J8" i="2"/>
  <c r="J7" i="2"/>
  <c r="J5" i="2"/>
  <c r="E10" i="2"/>
  <c r="E9" i="2"/>
  <c r="E8" i="2"/>
  <c r="E7" i="2"/>
  <c r="E6" i="2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<sst xmlns="http://schemas.openxmlformats.org/spreadsheetml/2006/main" count="492" uniqueCount="81">
  <si>
    <t>Total</t>
  </si>
  <si>
    <t>ABE Level 1</t>
  </si>
  <si>
    <t>ABE Level 2</t>
  </si>
  <si>
    <t>ABE Level 3</t>
  </si>
  <si>
    <t>ABE Level 4</t>
  </si>
  <si>
    <t>ABE Level 5</t>
  </si>
  <si>
    <t>Had EFL gain by Entry EFL and By Agency: Contract 064: PY 2023-2024</t>
  </si>
  <si>
    <t>ABE Level</t>
  </si>
  <si>
    <t>Count</t>
  </si>
  <si>
    <t>Percent</t>
  </si>
  <si>
    <t>Altoona Area SD</t>
  </si>
  <si>
    <t>Bradford Co Action Inc</t>
  </si>
  <si>
    <t>Central IU 10</t>
  </si>
  <si>
    <t>Goodwill of the Southern Alleghenies Inc</t>
  </si>
  <si>
    <t>Huntingdon Co Child &amp; Adult Dev Corp</t>
  </si>
  <si>
    <t>Seneca Highlands IU 9</t>
  </si>
  <si>
    <t>Somerset County Technology Center</t>
  </si>
  <si>
    <t>Titusville Regional Literacy Council</t>
  </si>
  <si>
    <t>ABE Level 6</t>
  </si>
  <si>
    <t>ESL Level 1</t>
  </si>
  <si>
    <t>ESL Level 3</t>
  </si>
  <si>
    <t>ESL Level 4</t>
  </si>
  <si>
    <t>ESL Level 5</t>
  </si>
  <si>
    <t>ESL Level 6</t>
  </si>
  <si>
    <t>ESL Level 2</t>
  </si>
  <si>
    <t>Adult Literacy Lawrence County</t>
  </si>
  <si>
    <t>Allegheny IU 3</t>
  </si>
  <si>
    <t>ARIN IU 28</t>
  </si>
  <si>
    <t>Beyond Literacy</t>
  </si>
  <si>
    <t>Butler County Community Coll</t>
  </si>
  <si>
    <t>Central Susquehanna IU 16</t>
  </si>
  <si>
    <t>Chester Co OIC</t>
  </si>
  <si>
    <t>Delaware Co Literacy Co</t>
  </si>
  <si>
    <t>District 1199C Trng &amp; Upgrd Fd</t>
  </si>
  <si>
    <t>Intermediate Unit 1</t>
  </si>
  <si>
    <t>Keystone Opportunity Center</t>
  </si>
  <si>
    <t>Lancaster Lebanon IU 13</t>
  </si>
  <si>
    <t xml:space="preserve">Lehigh Carbon CC </t>
  </si>
  <si>
    <t>Lincoln IU 12</t>
  </si>
  <si>
    <t>Literacy Pittsburgh</t>
  </si>
  <si>
    <t>Luzerne County Community Coll</t>
  </si>
  <si>
    <t>Marywood University</t>
  </si>
  <si>
    <t>Northampton Co Area CC  Main</t>
  </si>
  <si>
    <t>Northwest Tri County IU 5</t>
  </si>
  <si>
    <t>Penn State  Main</t>
  </si>
  <si>
    <t>Project of Easton Inc</t>
  </si>
  <si>
    <t>Reading Area Community College</t>
  </si>
  <si>
    <t>Tri County OIC</t>
  </si>
  <si>
    <t>VITA Education Services</t>
  </si>
  <si>
    <t>YWCA Tri County Area</t>
  </si>
  <si>
    <t>ESL Level</t>
  </si>
  <si>
    <t>TOTAL</t>
  </si>
  <si>
    <t>Northampton Co Area CC/ Main</t>
  </si>
  <si>
    <t>Northwest Tri-County IU 5</t>
  </si>
  <si>
    <t>Penn State/ Main</t>
  </si>
  <si>
    <t>Temple University\ Main</t>
  </si>
  <si>
    <t>YWCA Tri-County Area</t>
  </si>
  <si>
    <t>Enrollment and Attendance Hours</t>
  </si>
  <si>
    <t>EFL Gain by Pre/Posttesting and Passing HSE Subtest</t>
  </si>
  <si>
    <t>AUN</t>
  </si>
  <si>
    <t>Agency Name</t>
  </si>
  <si>
    <t>ABE students only</t>
  </si>
  <si>
    <t>Butler County Community College</t>
  </si>
  <si>
    <t>Lancaster-Lebanon IU 13</t>
  </si>
  <si>
    <t>Lehigh Carbon Community College</t>
  </si>
  <si>
    <t>Luzerne County Community College</t>
  </si>
  <si>
    <t>Temple University</t>
  </si>
  <si>
    <t>Contracted Enrollment</t>
  </si>
  <si>
    <t>Total 064 Hours</t>
  </si>
  <si>
    <t>Average 064 Hours</t>
  </si>
  <si>
    <t>Percentage Enrollment
Target 100%</t>
  </si>
  <si>
    <t>Huntingdon County Child &amp; Adult Development Corp.</t>
  </si>
  <si>
    <t>Enrolled Students (Unduplicated Adults w/12+ 064 Hours)</t>
  </si>
  <si>
    <t>Students in Column D who entered at all EFLs</t>
  </si>
  <si>
    <t># Students in Column H who had an EFL gain with pre/post-testing</t>
  </si>
  <si>
    <r>
      <t xml:space="preserve"># Students in Column J who passed the HSE exam
</t>
    </r>
    <r>
      <rPr>
        <sz val="11"/>
        <rFont val="Arial"/>
        <family val="2"/>
      </rPr>
      <t>(This is a subset of Column J.)</t>
    </r>
  </si>
  <si>
    <t>HSE Credential Earned</t>
  </si>
  <si>
    <t>PY 2023-24 Adult Basic Education Direct Service 064
Enrollment, EFL Gain, and HSE Credential Earned</t>
  </si>
  <si>
    <r>
      <t xml:space="preserve">Total # of enrolled students who had an EFL gain 
</t>
    </r>
    <r>
      <rPr>
        <sz val="11"/>
        <rFont val="Arial"/>
        <family val="2"/>
      </rPr>
      <t>(column I + column J)</t>
    </r>
  </si>
  <si>
    <r>
      <t xml:space="preserve">% of Students in Column H who had an EFL gain 
</t>
    </r>
    <r>
      <rPr>
        <sz val="11"/>
        <rFont val="Arial"/>
        <family val="2"/>
      </rPr>
      <t>(column L / column H)
Target 48%</t>
    </r>
  </si>
  <si>
    <r>
      <t xml:space="preserve"># Students in Column H who had an EFL gain by passing an HSE subtest only 
</t>
    </r>
    <r>
      <rPr>
        <sz val="9"/>
        <rFont val="Arial"/>
        <family val="2"/>
      </rPr>
      <t>(This includes students who ended up passing the full exam and getting the HSE credential. This does not include people who got an EFL gain by pre/posting. Those individuals are included in Column I.)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</si>
</sst>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0.5"/>
      <color theme="1"/>
      <name val="Arial"/>
      <family val="2"/>
    </font>
    <font>
      <b/>
      <sz val="11.5"/>
      <name val="Arial"/>
      <family val="2"/>
    </font>
    <font>
      <sz val="11.5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.5"/>
      <color rgb="FF000000"/>
      <name val="Arial"/>
      <family val="2"/>
    </font>
    <font>
      <sz val="10.5"/>
      <name val="Arial"/>
      <family val="2"/>
    </font>
    <font>
      <sz val="10.5"/>
      <color theme="1"/>
      <name val="Calibri"/>
      <family val="2"/>
    </font>
    <font>
      <b/>
      <sz val="10.5"/>
      <color rgb="FF000000"/>
      <name val="Arial"/>
      <family val="2"/>
    </font>
    <font>
      <b/>
      <sz val="10.5"/>
      <color theme="1"/>
      <name val="Calibri"/>
      <family val="2"/>
    </font>
    <font>
      <b/>
      <sz val="12"/>
      <color rgb="FF0070C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0C0C0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/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indexed="22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/>
      <right style="thin">
        <color auto="1"/>
      </right>
      <top style="thin">
        <color indexed="22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1"/>
      </top>
      <bottom/>
      <diagonal/>
    </border>
    <border>
      <left/>
      <right style="thin">
        <color auto="1"/>
      </right>
      <top style="thin">
        <color indexed="6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 style="thin">
        <color indexed="63"/>
      </right>
      <top/>
      <bottom style="medium">
        <color auto="1"/>
      </bottom>
      <diagonal/>
    </border>
    <border>
      <left style="thin">
        <color indexed="63"/>
      </left>
      <right/>
      <top/>
      <bottom style="medium">
        <color auto="1"/>
      </bottom>
      <diagonal/>
    </border>
    <border>
      <left/>
      <right style="thin">
        <color indexed="63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6" fillId="0" borderId="4" xfId="2" applyFont="1" applyBorder="1" applyAlignment="1">
      <alignment vertical="center"/>
    </xf>
    <xf numFmtId="0" fontId="5" fillId="0" borderId="4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165" fontId="8" fillId="0" borderId="0" xfId="0" applyNumberFormat="1" applyFont="1" applyAlignment="1">
      <alignment horizontal="left"/>
    </xf>
    <xf numFmtId="0" fontId="3" fillId="0" borderId="0" xfId="0" applyFont="1"/>
    <xf numFmtId="0" fontId="8" fillId="0" borderId="7" xfId="2" applyFont="1" applyBorder="1" applyAlignment="1">
      <alignment vertical="center"/>
    </xf>
    <xf numFmtId="0" fontId="10" fillId="0" borderId="4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165" fontId="10" fillId="0" borderId="4" xfId="2" applyNumberFormat="1" applyFont="1" applyBorder="1" applyAlignment="1">
      <alignment horizontal="left" vertical="center"/>
    </xf>
    <xf numFmtId="0" fontId="1" fillId="0" borderId="0" xfId="0" applyFont="1"/>
    <xf numFmtId="0" fontId="11" fillId="0" borderId="6" xfId="0" applyFont="1" applyBorder="1" applyAlignment="1">
      <alignment vertical="center"/>
    </xf>
    <xf numFmtId="0" fontId="12" fillId="0" borderId="10" xfId="1" applyFont="1" applyBorder="1" applyAlignment="1">
      <alignment horizontal="left" vertical="top" indent="1"/>
    </xf>
    <xf numFmtId="0" fontId="13" fillId="0" borderId="0" xfId="0" applyFont="1"/>
    <xf numFmtId="0" fontId="11" fillId="0" borderId="0" xfId="0" applyFont="1" applyAlignment="1">
      <alignment vertical="center"/>
    </xf>
    <xf numFmtId="0" fontId="12" fillId="0" borderId="11" xfId="1" applyFont="1" applyBorder="1" applyAlignment="1">
      <alignment horizontal="left" vertical="top" indent="1"/>
    </xf>
    <xf numFmtId="0" fontId="14" fillId="0" borderId="5" xfId="0" applyFont="1" applyBorder="1" applyAlignment="1">
      <alignment vertical="center"/>
    </xf>
    <xf numFmtId="0" fontId="15" fillId="0" borderId="0" xfId="0" applyFont="1"/>
    <xf numFmtId="0" fontId="12" fillId="0" borderId="12" xfId="1" applyFont="1" applyBorder="1" applyAlignment="1">
      <alignment horizontal="left" vertical="top" indent="1"/>
    </xf>
    <xf numFmtId="0" fontId="7" fillId="0" borderId="5" xfId="1" applyFont="1" applyBorder="1" applyAlignment="1">
      <alignment horizontal="left" vertical="top"/>
    </xf>
    <xf numFmtId="165" fontId="12" fillId="0" borderId="3" xfId="0" applyNumberFormat="1" applyFont="1" applyBorder="1" applyAlignment="1">
      <alignment horizontal="left" indent="1"/>
    </xf>
    <xf numFmtId="165" fontId="7" fillId="0" borderId="8" xfId="0" applyNumberFormat="1" applyFont="1" applyBorder="1" applyAlignment="1">
      <alignment horizontal="left" indent="1"/>
    </xf>
    <xf numFmtId="0" fontId="12" fillId="0" borderId="0" xfId="0" applyFont="1"/>
    <xf numFmtId="165" fontId="0" fillId="0" borderId="0" xfId="0" applyNumberFormat="1"/>
    <xf numFmtId="0" fontId="3" fillId="0" borderId="0" xfId="2" applyFont="1" applyAlignment="1">
      <alignment vertical="center"/>
    </xf>
    <xf numFmtId="0" fontId="16" fillId="0" borderId="15" xfId="2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8" fillId="0" borderId="16" xfId="1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 indent="1"/>
    </xf>
    <xf numFmtId="0" fontId="12" fillId="0" borderId="0" xfId="0" applyFont="1" applyAlignment="1">
      <alignment horizontal="left" vertical="top" indent="1"/>
    </xf>
    <xf numFmtId="165" fontId="4" fillId="0" borderId="15" xfId="0" applyNumberFormat="1" applyFont="1" applyBorder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164" fontId="12" fillId="2" borderId="10" xfId="1" applyNumberFormat="1" applyFont="1" applyFill="1" applyBorder="1" applyAlignment="1">
      <alignment horizontal="left" vertical="top" indent="1"/>
    </xf>
    <xf numFmtId="164" fontId="12" fillId="2" borderId="19" xfId="1" applyNumberFormat="1" applyFont="1" applyFill="1" applyBorder="1" applyAlignment="1">
      <alignment horizontal="left" vertical="top" indent="1"/>
    </xf>
    <xf numFmtId="165" fontId="4" fillId="0" borderId="16" xfId="0" applyNumberFormat="1" applyFont="1" applyBorder="1" applyAlignment="1">
      <alignment horizontal="left" vertical="top" indent="1"/>
    </xf>
    <xf numFmtId="0" fontId="4" fillId="0" borderId="22" xfId="0" applyFont="1" applyBorder="1" applyAlignment="1">
      <alignment horizontal="left" vertical="top" indent="1"/>
    </xf>
    <xf numFmtId="0" fontId="4" fillId="0" borderId="15" xfId="0" applyFont="1" applyBorder="1" applyAlignment="1">
      <alignment horizontal="left" vertical="top" indent="1"/>
    </xf>
    <xf numFmtId="164" fontId="12" fillId="2" borderId="20" xfId="1" applyNumberFormat="1" applyFont="1" applyFill="1" applyBorder="1" applyAlignment="1">
      <alignment horizontal="left" vertical="top" indent="1"/>
    </xf>
    <xf numFmtId="164" fontId="12" fillId="2" borderId="11" xfId="1" applyNumberFormat="1" applyFont="1" applyFill="1" applyBorder="1" applyAlignment="1">
      <alignment horizontal="left" vertical="top" indent="1"/>
    </xf>
    <xf numFmtId="0" fontId="7" fillId="0" borderId="18" xfId="1" applyFont="1" applyBorder="1" applyAlignment="1">
      <alignment horizontal="left" vertical="top" indent="1"/>
    </xf>
    <xf numFmtId="165" fontId="4" fillId="0" borderId="18" xfId="0" applyNumberFormat="1" applyFont="1" applyBorder="1" applyAlignment="1">
      <alignment horizontal="left" vertical="top" indent="1"/>
    </xf>
    <xf numFmtId="0" fontId="12" fillId="0" borderId="22" xfId="0" applyFont="1" applyBorder="1" applyAlignment="1">
      <alignment horizontal="left" vertical="top" indent="1"/>
    </xf>
    <xf numFmtId="164" fontId="12" fillId="0" borderId="21" xfId="0" applyNumberFormat="1" applyFont="1" applyBorder="1" applyAlignment="1">
      <alignment horizontal="left" vertical="top" indent="1"/>
    </xf>
    <xf numFmtId="164" fontId="12" fillId="0" borderId="18" xfId="0" applyNumberFormat="1" applyFont="1" applyBorder="1" applyAlignment="1">
      <alignment horizontal="left" vertical="top" indent="1"/>
    </xf>
    <xf numFmtId="0" fontId="9" fillId="0" borderId="8" xfId="0" applyFont="1" applyBorder="1" applyAlignment="1">
      <alignment vertical="center"/>
    </xf>
    <xf numFmtId="0" fontId="8" fillId="0" borderId="8" xfId="1" applyFont="1" applyBorder="1" applyAlignment="1">
      <alignment horizontal="left" vertical="top"/>
    </xf>
    <xf numFmtId="0" fontId="12" fillId="0" borderId="29" xfId="1" applyFont="1" applyBorder="1" applyAlignment="1">
      <alignment horizontal="left" vertical="top" indent="1"/>
    </xf>
    <xf numFmtId="164" fontId="12" fillId="2" borderId="29" xfId="1" applyNumberFormat="1" applyFont="1" applyFill="1" applyBorder="1" applyAlignment="1">
      <alignment horizontal="left" vertical="top" indent="1"/>
    </xf>
    <xf numFmtId="165" fontId="4" fillId="0" borderId="29" xfId="0" applyNumberFormat="1" applyFont="1" applyBorder="1" applyAlignment="1">
      <alignment horizontal="left" vertical="top" indent="1"/>
    </xf>
    <xf numFmtId="164" fontId="12" fillId="2" borderId="30" xfId="1" applyNumberFormat="1" applyFont="1" applyFill="1" applyBorder="1" applyAlignment="1">
      <alignment horizontal="left" vertical="top" indent="1"/>
    </xf>
    <xf numFmtId="164" fontId="12" fillId="2" borderId="12" xfId="1" applyNumberFormat="1" applyFont="1" applyFill="1" applyBorder="1" applyAlignment="1">
      <alignment horizontal="left" vertical="top" indent="1"/>
    </xf>
    <xf numFmtId="0" fontId="12" fillId="0" borderId="29" xfId="0" applyFont="1" applyBorder="1" applyAlignment="1">
      <alignment horizontal="left" vertical="top" indent="1"/>
    </xf>
    <xf numFmtId="0" fontId="12" fillId="0" borderId="31" xfId="0" applyFont="1" applyBorder="1" applyAlignment="1">
      <alignment horizontal="left" vertical="top" indent="1"/>
    </xf>
    <xf numFmtId="165" fontId="4" fillId="0" borderId="32" xfId="0" applyNumberFormat="1" applyFont="1" applyBorder="1" applyAlignment="1">
      <alignment horizontal="left" vertical="top" indent="1"/>
    </xf>
    <xf numFmtId="165" fontId="4" fillId="0" borderId="33" xfId="0" applyNumberFormat="1" applyFont="1" applyBorder="1" applyAlignment="1">
      <alignment horizontal="left" vertical="top" indent="1"/>
    </xf>
    <xf numFmtId="0" fontId="12" fillId="0" borderId="34" xfId="1" applyFont="1" applyBorder="1" applyAlignment="1">
      <alignment horizontal="left" vertical="top" indent="1"/>
    </xf>
    <xf numFmtId="164" fontId="12" fillId="2" borderId="35" xfId="1" applyNumberFormat="1" applyFont="1" applyFill="1" applyBorder="1" applyAlignment="1">
      <alignment horizontal="left" vertical="top" indent="1"/>
    </xf>
    <xf numFmtId="164" fontId="12" fillId="2" borderId="34" xfId="1" applyNumberFormat="1" applyFont="1" applyFill="1" applyBorder="1" applyAlignment="1">
      <alignment horizontal="left" vertical="top" indent="1"/>
    </xf>
    <xf numFmtId="165" fontId="4" fillId="0" borderId="3" xfId="0" applyNumberFormat="1" applyFont="1" applyBorder="1" applyAlignment="1">
      <alignment horizontal="left" vertical="top" indent="1"/>
    </xf>
    <xf numFmtId="0" fontId="12" fillId="0" borderId="33" xfId="1" applyFont="1" applyBorder="1" applyAlignment="1">
      <alignment horizontal="left" vertical="top" indent="1"/>
    </xf>
    <xf numFmtId="164" fontId="12" fillId="2" borderId="36" xfId="1" applyNumberFormat="1" applyFont="1" applyFill="1" applyBorder="1" applyAlignment="1">
      <alignment horizontal="left" vertical="top" indent="1"/>
    </xf>
    <xf numFmtId="164" fontId="12" fillId="2" borderId="33" xfId="1" applyNumberFormat="1" applyFont="1" applyFill="1" applyBorder="1" applyAlignment="1">
      <alignment horizontal="left" vertical="top" indent="1"/>
    </xf>
    <xf numFmtId="0" fontId="12" fillId="0" borderId="17" xfId="1" applyFont="1" applyBorder="1" applyAlignment="1">
      <alignment horizontal="left" vertical="top" indent="1"/>
    </xf>
    <xf numFmtId="164" fontId="12" fillId="2" borderId="37" xfId="1" applyNumberFormat="1" applyFont="1" applyFill="1" applyBorder="1" applyAlignment="1">
      <alignment horizontal="left" vertical="top" indent="1"/>
    </xf>
    <xf numFmtId="164" fontId="12" fillId="2" borderId="17" xfId="1" applyNumberFormat="1" applyFont="1" applyFill="1" applyBorder="1" applyAlignment="1">
      <alignment horizontal="left" vertical="top" indent="1"/>
    </xf>
    <xf numFmtId="165" fontId="4" fillId="0" borderId="17" xfId="0" applyNumberFormat="1" applyFont="1" applyBorder="1" applyAlignment="1">
      <alignment horizontal="left" vertical="top" indent="1"/>
    </xf>
    <xf numFmtId="0" fontId="9" fillId="0" borderId="14" xfId="0" applyFont="1" applyBorder="1" applyAlignment="1">
      <alignment vertical="center"/>
    </xf>
    <xf numFmtId="0" fontId="12" fillId="0" borderId="38" xfId="1" applyFont="1" applyBorder="1" applyAlignment="1">
      <alignment horizontal="left" vertical="top" indent="1"/>
    </xf>
    <xf numFmtId="164" fontId="12" fillId="2" borderId="39" xfId="1" applyNumberFormat="1" applyFont="1" applyFill="1" applyBorder="1" applyAlignment="1">
      <alignment horizontal="left" vertical="top" indent="1"/>
    </xf>
    <xf numFmtId="164" fontId="12" fillId="2" borderId="38" xfId="1" applyNumberFormat="1" applyFont="1" applyFill="1" applyBorder="1" applyAlignment="1">
      <alignment horizontal="left" vertical="top" indent="1"/>
    </xf>
    <xf numFmtId="0" fontId="12" fillId="0" borderId="40" xfId="0" applyFont="1" applyBorder="1" applyAlignment="1">
      <alignment horizontal="left" vertical="top" indent="1"/>
    </xf>
    <xf numFmtId="165" fontId="4" fillId="0" borderId="28" xfId="0" applyNumberFormat="1" applyFont="1" applyBorder="1" applyAlignment="1">
      <alignment horizontal="left" vertical="top" indent="1"/>
    </xf>
    <xf numFmtId="0" fontId="12" fillId="0" borderId="3" xfId="1" applyFont="1" applyBorder="1" applyAlignment="1">
      <alignment horizontal="left" vertical="top" indent="1"/>
    </xf>
    <xf numFmtId="164" fontId="12" fillId="2" borderId="3" xfId="1" applyNumberFormat="1" applyFont="1" applyFill="1" applyBorder="1" applyAlignment="1">
      <alignment horizontal="left" vertical="top" indent="1"/>
    </xf>
    <xf numFmtId="164" fontId="12" fillId="2" borderId="41" xfId="1" applyNumberFormat="1" applyFont="1" applyFill="1" applyBorder="1" applyAlignment="1">
      <alignment horizontal="left" vertical="top" indent="2"/>
    </xf>
    <xf numFmtId="164" fontId="12" fillId="2" borderId="42" xfId="1" applyNumberFormat="1" applyFont="1" applyFill="1" applyBorder="1" applyAlignment="1">
      <alignment horizontal="left" vertical="top" indent="2"/>
    </xf>
    <xf numFmtId="0" fontId="7" fillId="0" borderId="8" xfId="1" applyFont="1" applyBorder="1" applyAlignment="1">
      <alignment horizontal="left" vertical="top" indent="1"/>
    </xf>
    <xf numFmtId="164" fontId="7" fillId="2" borderId="43" xfId="1" applyNumberFormat="1" applyFont="1" applyFill="1" applyBorder="1" applyAlignment="1">
      <alignment horizontal="left" vertical="top" indent="2"/>
    </xf>
    <xf numFmtId="164" fontId="7" fillId="2" borderId="44" xfId="1" applyNumberFormat="1" applyFont="1" applyFill="1" applyBorder="1" applyAlignment="1">
      <alignment horizontal="left" vertical="top" indent="2"/>
    </xf>
    <xf numFmtId="164" fontId="12" fillId="2" borderId="45" xfId="1" applyNumberFormat="1" applyFont="1" applyFill="1" applyBorder="1" applyAlignment="1">
      <alignment horizontal="left" vertical="top" indent="2"/>
    </xf>
    <xf numFmtId="164" fontId="12" fillId="2" borderId="46" xfId="1" applyNumberFormat="1" applyFont="1" applyFill="1" applyBorder="1" applyAlignment="1">
      <alignment horizontal="left" vertical="top" indent="2"/>
    </xf>
    <xf numFmtId="165" fontId="12" fillId="0" borderId="47" xfId="0" applyNumberFormat="1" applyFont="1" applyBorder="1" applyAlignment="1">
      <alignment horizontal="left" indent="1"/>
    </xf>
    <xf numFmtId="0" fontId="12" fillId="0" borderId="47" xfId="1" applyFont="1" applyBorder="1" applyAlignment="1">
      <alignment horizontal="left" vertical="top" indent="1"/>
    </xf>
    <xf numFmtId="164" fontId="12" fillId="2" borderId="1" xfId="1" applyNumberFormat="1" applyFont="1" applyFill="1" applyBorder="1" applyAlignment="1">
      <alignment horizontal="left" vertical="top" indent="2"/>
    </xf>
    <xf numFmtId="164" fontId="12" fillId="2" borderId="2" xfId="1" applyNumberFormat="1" applyFont="1" applyFill="1" applyBorder="1" applyAlignment="1">
      <alignment horizontal="left" vertical="top" indent="2"/>
    </xf>
    <xf numFmtId="0" fontId="18" fillId="0" borderId="0" xfId="0" applyFont="1"/>
    <xf numFmtId="3" fontId="10" fillId="3" borderId="4" xfId="3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" fontId="8" fillId="0" borderId="0" xfId="3" applyNumberFormat="1" applyFont="1" applyAlignment="1">
      <alignment horizontal="left" vertical="top"/>
    </xf>
    <xf numFmtId="0" fontId="8" fillId="0" borderId="0" xfId="3" applyFont="1" applyAlignment="1">
      <alignment horizontal="left" vertical="top" wrapText="1"/>
    </xf>
    <xf numFmtId="2" fontId="8" fillId="0" borderId="0" xfId="3" applyNumberFormat="1" applyFont="1" applyAlignment="1">
      <alignment horizontal="left" vertical="top"/>
    </xf>
    <xf numFmtId="0" fontId="10" fillId="3" borderId="60" xfId="3" applyFont="1" applyFill="1" applyBorder="1" applyAlignment="1">
      <alignment horizontal="center" vertical="center" wrapText="1"/>
    </xf>
    <xf numFmtId="1" fontId="8" fillId="0" borderId="61" xfId="3" applyNumberFormat="1" applyFont="1" applyBorder="1" applyAlignment="1">
      <alignment horizontal="left" vertical="top"/>
    </xf>
    <xf numFmtId="0" fontId="8" fillId="0" borderId="23" xfId="3" applyFont="1" applyBorder="1" applyAlignment="1">
      <alignment horizontal="left" vertical="top" wrapText="1"/>
    </xf>
    <xf numFmtId="164" fontId="8" fillId="0" borderId="52" xfId="5" applyNumberFormat="1" applyFont="1" applyBorder="1" applyAlignment="1">
      <alignment horizontal="center" vertical="top"/>
    </xf>
    <xf numFmtId="164" fontId="8" fillId="0" borderId="25" xfId="5" applyNumberFormat="1" applyFont="1" applyBorder="1" applyAlignment="1">
      <alignment horizontal="center" vertical="top"/>
    </xf>
    <xf numFmtId="164" fontId="8" fillId="0" borderId="62" xfId="5" applyNumberFormat="1" applyFont="1" applyBorder="1" applyAlignment="1">
      <alignment horizontal="center" vertical="top"/>
    </xf>
    <xf numFmtId="1" fontId="8" fillId="0" borderId="25" xfId="4" applyNumberFormat="1" applyFont="1" applyBorder="1" applyAlignment="1">
      <alignment horizontal="center" vertical="top"/>
    </xf>
    <xf numFmtId="1" fontId="8" fillId="0" borderId="64" xfId="3" applyNumberFormat="1" applyFont="1" applyBorder="1" applyAlignment="1">
      <alignment horizontal="left" vertical="top"/>
    </xf>
    <xf numFmtId="0" fontId="8" fillId="0" borderId="26" xfId="3" applyFont="1" applyBorder="1" applyAlignment="1">
      <alignment horizontal="left" vertical="top" wrapText="1"/>
    </xf>
    <xf numFmtId="164" fontId="8" fillId="0" borderId="65" xfId="5" applyNumberFormat="1" applyFont="1" applyBorder="1" applyAlignment="1">
      <alignment horizontal="center" vertical="top"/>
    </xf>
    <xf numFmtId="164" fontId="8" fillId="0" borderId="49" xfId="5" applyNumberFormat="1" applyFont="1" applyBorder="1" applyAlignment="1">
      <alignment horizontal="center" vertical="top"/>
    </xf>
    <xf numFmtId="164" fontId="8" fillId="0" borderId="66" xfId="5" applyNumberFormat="1" applyFont="1" applyBorder="1" applyAlignment="1">
      <alignment horizontal="center" vertical="top"/>
    </xf>
    <xf numFmtId="1" fontId="8" fillId="0" borderId="49" xfId="4" applyNumberFormat="1" applyFont="1" applyBorder="1" applyAlignment="1">
      <alignment horizontal="center" vertical="top"/>
    </xf>
    <xf numFmtId="0" fontId="8" fillId="0" borderId="26" xfId="3" applyFont="1" applyBorder="1" applyAlignment="1">
      <alignment horizontal="left" vertical="top"/>
    </xf>
    <xf numFmtId="1" fontId="8" fillId="0" borderId="49" xfId="3" applyNumberFormat="1" applyFont="1" applyBorder="1" applyAlignment="1">
      <alignment horizontal="center" vertical="top"/>
    </xf>
    <xf numFmtId="1" fontId="8" fillId="0" borderId="68" xfId="3" applyNumberFormat="1" applyFont="1" applyBorder="1" applyAlignment="1">
      <alignment horizontal="left" vertical="top"/>
    </xf>
    <xf numFmtId="0" fontId="8" fillId="0" borderId="24" xfId="3" applyFont="1" applyBorder="1" applyAlignment="1">
      <alignment horizontal="left" vertical="top" wrapText="1"/>
    </xf>
    <xf numFmtId="164" fontId="8" fillId="0" borderId="69" xfId="5" applyNumberFormat="1" applyFont="1" applyBorder="1" applyAlignment="1">
      <alignment horizontal="center" vertical="top"/>
    </xf>
    <xf numFmtId="164" fontId="8" fillId="0" borderId="18" xfId="5" applyNumberFormat="1" applyFont="1" applyBorder="1" applyAlignment="1">
      <alignment horizontal="center" vertical="top"/>
    </xf>
    <xf numFmtId="164" fontId="8" fillId="0" borderId="70" xfId="5" applyNumberFormat="1" applyFont="1" applyBorder="1" applyAlignment="1">
      <alignment horizontal="center" vertical="top"/>
    </xf>
    <xf numFmtId="1" fontId="8" fillId="0" borderId="18" xfId="3" applyNumberFormat="1" applyFont="1" applyBorder="1" applyAlignment="1">
      <alignment horizontal="center" vertical="top"/>
    </xf>
    <xf numFmtId="1" fontId="8" fillId="0" borderId="18" xfId="4" applyNumberFormat="1" applyFont="1" applyBorder="1" applyAlignment="1">
      <alignment horizontal="center" vertical="top"/>
    </xf>
    <xf numFmtId="1" fontId="10" fillId="0" borderId="57" xfId="3" applyNumberFormat="1" applyFont="1" applyBorder="1" applyAlignment="1">
      <alignment horizontal="left" vertical="center" wrapText="1"/>
    </xf>
    <xf numFmtId="3" fontId="10" fillId="0" borderId="58" xfId="3" applyNumberFormat="1" applyFont="1" applyBorder="1" applyAlignment="1">
      <alignment horizontal="left" vertical="center" wrapText="1"/>
    </xf>
    <xf numFmtId="3" fontId="10" fillId="0" borderId="13" xfId="3" applyNumberFormat="1" applyFont="1" applyBorder="1" applyAlignment="1">
      <alignment horizontal="center" vertical="center" wrapText="1"/>
    </xf>
    <xf numFmtId="1" fontId="10" fillId="0" borderId="4" xfId="3" applyNumberFormat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9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9" fontId="8" fillId="3" borderId="25" xfId="3" applyNumberFormat="1" applyFont="1" applyFill="1" applyBorder="1" applyAlignment="1">
      <alignment horizontal="center" vertical="top"/>
    </xf>
    <xf numFmtId="9" fontId="8" fillId="3" borderId="49" xfId="3" applyNumberFormat="1" applyFont="1" applyFill="1" applyBorder="1" applyAlignment="1">
      <alignment horizontal="center" vertical="top"/>
    </xf>
    <xf numFmtId="9" fontId="8" fillId="3" borderId="18" xfId="3" applyNumberFormat="1" applyFont="1" applyFill="1" applyBorder="1" applyAlignment="1">
      <alignment horizontal="center" vertical="top"/>
    </xf>
    <xf numFmtId="1" fontId="8" fillId="0" borderId="62" xfId="3" applyNumberFormat="1" applyFont="1" applyBorder="1" applyAlignment="1">
      <alignment horizontal="center" vertical="top"/>
    </xf>
    <xf numFmtId="1" fontId="8" fillId="0" borderId="66" xfId="3" applyNumberFormat="1" applyFont="1" applyBorder="1" applyAlignment="1">
      <alignment horizontal="center" vertical="top"/>
    </xf>
    <xf numFmtId="1" fontId="8" fillId="0" borderId="70" xfId="3" applyNumberFormat="1" applyFont="1" applyBorder="1" applyAlignment="1">
      <alignment horizontal="center" vertical="top"/>
    </xf>
    <xf numFmtId="0" fontId="10" fillId="0" borderId="73" xfId="3" applyFont="1" applyBorder="1" applyAlignment="1">
      <alignment horizontal="center" vertical="center" wrapText="1"/>
    </xf>
    <xf numFmtId="1" fontId="8" fillId="0" borderId="74" xfId="4" applyNumberFormat="1" applyFont="1" applyBorder="1" applyAlignment="1">
      <alignment horizontal="center" vertical="top"/>
    </xf>
    <xf numFmtId="1" fontId="8" fillId="0" borderId="75" xfId="4" applyNumberFormat="1" applyFont="1" applyBorder="1" applyAlignment="1">
      <alignment horizontal="center" vertical="top"/>
    </xf>
    <xf numFmtId="1" fontId="8" fillId="0" borderId="75" xfId="3" applyNumberFormat="1" applyFont="1" applyBorder="1" applyAlignment="1">
      <alignment horizontal="center" vertical="top"/>
    </xf>
    <xf numFmtId="1" fontId="8" fillId="0" borderId="76" xfId="3" applyNumberFormat="1" applyFont="1" applyBorder="1" applyAlignment="1">
      <alignment horizontal="center" vertical="top"/>
    </xf>
    <xf numFmtId="1" fontId="10" fillId="0" borderId="56" xfId="3" applyNumberFormat="1" applyFont="1" applyBorder="1" applyAlignment="1">
      <alignment horizontal="center" vertical="top" wrapText="1"/>
    </xf>
    <xf numFmtId="1" fontId="10" fillId="0" borderId="5" xfId="3" applyNumberFormat="1" applyFont="1" applyBorder="1" applyAlignment="1">
      <alignment horizontal="left" vertical="center" wrapText="1"/>
    </xf>
    <xf numFmtId="1" fontId="10" fillId="0" borderId="72" xfId="3" applyNumberFormat="1" applyFont="1" applyBorder="1" applyAlignment="1">
      <alignment horizontal="left" vertical="center"/>
    </xf>
    <xf numFmtId="0" fontId="10" fillId="0" borderId="53" xfId="3" applyFont="1" applyBorder="1" applyAlignment="1">
      <alignment horizontal="center" vertical="center" wrapText="1"/>
    </xf>
    <xf numFmtId="0" fontId="10" fillId="0" borderId="54" xfId="3" applyFont="1" applyBorder="1" applyAlignment="1">
      <alignment horizontal="center" vertical="center" wrapText="1"/>
    </xf>
    <xf numFmtId="0" fontId="10" fillId="0" borderId="55" xfId="3" applyFont="1" applyBorder="1" applyAlignment="1">
      <alignment horizontal="center" vertical="center" wrapText="1"/>
    </xf>
    <xf numFmtId="1" fontId="10" fillId="0" borderId="77" xfId="3" applyNumberFormat="1" applyFont="1" applyBorder="1" applyAlignment="1">
      <alignment horizontal="center" vertical="center" wrapText="1"/>
    </xf>
    <xf numFmtId="1" fontId="10" fillId="0" borderId="13" xfId="3" applyNumberFormat="1" applyFont="1" applyBorder="1" applyAlignment="1">
      <alignment horizontal="center" vertical="center" wrapText="1"/>
    </xf>
    <xf numFmtId="1" fontId="10" fillId="0" borderId="78" xfId="3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4" fontId="8" fillId="0" borderId="25" xfId="4" applyNumberFormat="1" applyFont="1" applyBorder="1" applyAlignment="1">
      <alignment horizontal="center" vertical="top"/>
    </xf>
    <xf numFmtId="2" fontId="8" fillId="0" borderId="48" xfId="4" applyNumberFormat="1" applyFont="1" applyBorder="1" applyAlignment="1">
      <alignment horizontal="center" vertical="top"/>
    </xf>
    <xf numFmtId="4" fontId="8" fillId="0" borderId="49" xfId="4" applyNumberFormat="1" applyFont="1" applyBorder="1" applyAlignment="1">
      <alignment horizontal="center" vertical="top"/>
    </xf>
    <xf numFmtId="2" fontId="8" fillId="0" borderId="50" xfId="4" applyNumberFormat="1" applyFont="1" applyBorder="1" applyAlignment="1">
      <alignment horizontal="center" vertical="top"/>
    </xf>
    <xf numFmtId="4" fontId="8" fillId="0" borderId="49" xfId="3" applyNumberFormat="1" applyFont="1" applyBorder="1" applyAlignment="1">
      <alignment horizontal="center" vertical="top"/>
    </xf>
    <xf numFmtId="2" fontId="8" fillId="0" borderId="50" xfId="3" applyNumberFormat="1" applyFont="1" applyBorder="1" applyAlignment="1">
      <alignment horizontal="center" vertical="top"/>
    </xf>
    <xf numFmtId="4" fontId="8" fillId="0" borderId="18" xfId="3" applyNumberFormat="1" applyFont="1" applyBorder="1" applyAlignment="1">
      <alignment horizontal="center" vertical="top"/>
    </xf>
    <xf numFmtId="2" fontId="8" fillId="0" borderId="51" xfId="3" applyNumberFormat="1" applyFont="1" applyBorder="1" applyAlignment="1">
      <alignment horizontal="center" vertical="top"/>
    </xf>
    <xf numFmtId="165" fontId="18" fillId="3" borderId="63" xfId="3" applyNumberFormat="1" applyFont="1" applyFill="1" applyBorder="1" applyAlignment="1">
      <alignment horizontal="center" vertical="top"/>
    </xf>
    <xf numFmtId="165" fontId="18" fillId="3" borderId="67" xfId="3" applyNumberFormat="1" applyFont="1" applyFill="1" applyBorder="1" applyAlignment="1">
      <alignment horizontal="center" vertical="top"/>
    </xf>
    <xf numFmtId="165" fontId="18" fillId="3" borderId="71" xfId="3" applyNumberFormat="1" applyFont="1" applyFill="1" applyBorder="1" applyAlignment="1">
      <alignment horizontal="center" vertical="top"/>
    </xf>
  </cellXfs>
  <cellStyles count="6">
    <cellStyle name="Normal" xfId="0" builtinId="0"/>
    <cellStyle name="Normal 2" xfId="3" xr:uid="{5B385B20-E5D3-4281-AB70-9A1AB04559E9}"/>
    <cellStyle name="Normal_Sheet1" xfId="2" xr:uid="{664C4F4E-4A1A-45CA-9C16-DCAB98399F37}"/>
    <cellStyle name="Normal_Sheet2" xfId="5" xr:uid="{3848A34E-3509-438A-8F4C-1F16890F0000}"/>
    <cellStyle name="Normal_Sheet3" xfId="1" xr:uid="{8D9DA91A-4BB0-4764-928E-A3B3A71892B4}"/>
    <cellStyle name="Normal_Sheet4 2" xfId="4" xr:uid="{8303B918-AA26-4795-9022-0D079A31A6B4}"/>
  </cellStyles>
  <dxfs count="48"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576B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576B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76B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DEF7-CB2D-492F-89C3-D3101D4D62CC}">
  <dimension ref="A1:M36"/>
  <sheetViews>
    <sheetView tabSelected="1" topLeftCell="A2" zoomScaleNormal="100" workbookViewId="0">
      <selection activeCell="N15" sqref="N15"/>
    </sheetView>
  </sheetViews>
  <sheetFormatPr defaultRowHeight="14.25" x14ac:dyDescent="0.2"/>
  <cols>
    <col min="1" max="1" width="11.85546875" style="93" customWidth="1"/>
    <col min="2" max="2" width="53.42578125" style="94" customWidth="1"/>
    <col min="3" max="3" width="13.85546875" style="94" customWidth="1"/>
    <col min="4" max="4" width="17.85546875" style="93" customWidth="1"/>
    <col min="5" max="5" width="14.140625" style="93" customWidth="1"/>
    <col min="6" max="6" width="13.28515625" style="93" customWidth="1"/>
    <col min="7" max="7" width="12.7109375" style="93" customWidth="1"/>
    <col min="8" max="8" width="16" style="93" customWidth="1"/>
    <col min="9" max="9" width="14.7109375" style="93" customWidth="1"/>
    <col min="10" max="10" width="25.7109375" style="93" customWidth="1"/>
    <col min="11" max="11" width="15.7109375" style="93" customWidth="1"/>
    <col min="12" max="12" width="16.85546875" style="93" customWidth="1"/>
    <col min="13" max="13" width="19" style="95" bestFit="1" customWidth="1"/>
    <col min="14" max="16384" width="9.140625" style="90"/>
  </cols>
  <sheetData>
    <row r="1" spans="1:13" s="92" customFormat="1" ht="33" customHeight="1" thickBot="1" x14ac:dyDescent="0.25">
      <c r="A1" s="137" t="s">
        <v>77</v>
      </c>
      <c r="B1" s="138"/>
      <c r="C1" s="139" t="s">
        <v>57</v>
      </c>
      <c r="D1" s="140"/>
      <c r="E1" s="140"/>
      <c r="F1" s="140"/>
      <c r="G1" s="141"/>
      <c r="H1" s="142" t="s">
        <v>58</v>
      </c>
      <c r="I1" s="143"/>
      <c r="J1" s="143"/>
      <c r="K1" s="143"/>
      <c r="L1" s="144"/>
      <c r="M1" s="136" t="s">
        <v>76</v>
      </c>
    </row>
    <row r="2" spans="1:13" s="92" customFormat="1" ht="156.75" thickBot="1" x14ac:dyDescent="0.25">
      <c r="A2" s="118" t="s">
        <v>59</v>
      </c>
      <c r="B2" s="119" t="s">
        <v>60</v>
      </c>
      <c r="C2" s="120" t="s">
        <v>67</v>
      </c>
      <c r="D2" s="121" t="s">
        <v>72</v>
      </c>
      <c r="E2" s="91" t="s">
        <v>70</v>
      </c>
      <c r="F2" s="122" t="s">
        <v>68</v>
      </c>
      <c r="G2" s="123" t="s">
        <v>69</v>
      </c>
      <c r="H2" s="124" t="s">
        <v>73</v>
      </c>
      <c r="I2" s="121" t="s">
        <v>74</v>
      </c>
      <c r="J2" s="124" t="s">
        <v>80</v>
      </c>
      <c r="K2" s="121" t="s">
        <v>78</v>
      </c>
      <c r="L2" s="96" t="s">
        <v>79</v>
      </c>
      <c r="M2" s="131" t="s">
        <v>75</v>
      </c>
    </row>
    <row r="3" spans="1:13" x14ac:dyDescent="0.2">
      <c r="A3" s="97">
        <v>300374060</v>
      </c>
      <c r="B3" s="98" t="s">
        <v>25</v>
      </c>
      <c r="C3" s="99">
        <v>80</v>
      </c>
      <c r="D3" s="100">
        <v>60</v>
      </c>
      <c r="E3" s="125">
        <f>D3/C3</f>
        <v>0.75</v>
      </c>
      <c r="F3" s="147">
        <v>3769</v>
      </c>
      <c r="G3" s="148">
        <v>64.982758620689651</v>
      </c>
      <c r="H3" s="101">
        <v>60</v>
      </c>
      <c r="I3" s="102">
        <v>25</v>
      </c>
      <c r="J3" s="128">
        <v>4</v>
      </c>
      <c r="K3" s="102">
        <f t="shared" ref="K3:K36" si="0">I3+J3</f>
        <v>29</v>
      </c>
      <c r="L3" s="155">
        <f t="shared" ref="L3:L36" si="1">K3/H3</f>
        <v>0.48333333333333334</v>
      </c>
      <c r="M3" s="132">
        <v>3</v>
      </c>
    </row>
    <row r="4" spans="1:13" x14ac:dyDescent="0.2">
      <c r="A4" s="103">
        <v>103000000</v>
      </c>
      <c r="B4" s="104" t="s">
        <v>26</v>
      </c>
      <c r="C4" s="105">
        <v>157</v>
      </c>
      <c r="D4" s="106">
        <v>127</v>
      </c>
      <c r="E4" s="126">
        <f t="shared" ref="E4:E34" si="2">D4/C4</f>
        <v>0.80891719745222934</v>
      </c>
      <c r="F4" s="149">
        <v>5564.65</v>
      </c>
      <c r="G4" s="150">
        <v>43.473828125000004</v>
      </c>
      <c r="H4" s="107">
        <v>127</v>
      </c>
      <c r="I4" s="108">
        <v>32</v>
      </c>
      <c r="J4" s="129">
        <v>1</v>
      </c>
      <c r="K4" s="108">
        <f t="shared" si="0"/>
        <v>33</v>
      </c>
      <c r="L4" s="156">
        <f t="shared" si="1"/>
        <v>0.25984251968503935</v>
      </c>
      <c r="M4" s="133">
        <v>1</v>
      </c>
    </row>
    <row r="5" spans="1:13" x14ac:dyDescent="0.2">
      <c r="A5" s="103">
        <v>108070502</v>
      </c>
      <c r="B5" s="104" t="s">
        <v>10</v>
      </c>
      <c r="C5" s="105">
        <v>100</v>
      </c>
      <c r="D5" s="106">
        <v>116</v>
      </c>
      <c r="E5" s="126">
        <f t="shared" si="2"/>
        <v>1.1599999999999999</v>
      </c>
      <c r="F5" s="149">
        <v>4696.55</v>
      </c>
      <c r="G5" s="150">
        <v>40.487500000000004</v>
      </c>
      <c r="H5" s="107">
        <v>116</v>
      </c>
      <c r="I5" s="108">
        <v>55</v>
      </c>
      <c r="J5" s="129">
        <v>22</v>
      </c>
      <c r="K5" s="108">
        <f t="shared" si="0"/>
        <v>77</v>
      </c>
      <c r="L5" s="156">
        <f t="shared" si="1"/>
        <v>0.66379310344827591</v>
      </c>
      <c r="M5" s="133">
        <v>6</v>
      </c>
    </row>
    <row r="6" spans="1:13" x14ac:dyDescent="0.2">
      <c r="A6" s="103">
        <v>128000000</v>
      </c>
      <c r="B6" s="104" t="s">
        <v>27</v>
      </c>
      <c r="C6" s="105">
        <v>140</v>
      </c>
      <c r="D6" s="106">
        <v>173</v>
      </c>
      <c r="E6" s="126">
        <f t="shared" si="2"/>
        <v>1.2357142857142858</v>
      </c>
      <c r="F6" s="149">
        <v>6599.75</v>
      </c>
      <c r="G6" s="150">
        <v>38.148843930635842</v>
      </c>
      <c r="H6" s="107">
        <v>173</v>
      </c>
      <c r="I6" s="108">
        <v>48</v>
      </c>
      <c r="J6" s="129">
        <v>25</v>
      </c>
      <c r="K6" s="108">
        <f t="shared" si="0"/>
        <v>73</v>
      </c>
      <c r="L6" s="156">
        <f t="shared" si="1"/>
        <v>0.42196531791907516</v>
      </c>
      <c r="M6" s="133">
        <v>19</v>
      </c>
    </row>
    <row r="7" spans="1:13" x14ac:dyDescent="0.2">
      <c r="A7" s="103">
        <v>300512450</v>
      </c>
      <c r="B7" s="104" t="s">
        <v>28</v>
      </c>
      <c r="C7" s="105">
        <v>1055</v>
      </c>
      <c r="D7" s="106">
        <v>1114</v>
      </c>
      <c r="E7" s="126">
        <f>D7/C7</f>
        <v>1.0559241706161138</v>
      </c>
      <c r="F7" s="149">
        <v>106113.55</v>
      </c>
      <c r="G7" s="150">
        <v>95.254533213644521</v>
      </c>
      <c r="H7" s="107">
        <v>1114</v>
      </c>
      <c r="I7" s="108">
        <v>367</v>
      </c>
      <c r="J7" s="129">
        <v>24</v>
      </c>
      <c r="K7" s="108">
        <f t="shared" si="0"/>
        <v>391</v>
      </c>
      <c r="L7" s="156">
        <f t="shared" si="1"/>
        <v>0.3509874326750449</v>
      </c>
      <c r="M7" s="133">
        <v>17</v>
      </c>
    </row>
    <row r="8" spans="1:13" x14ac:dyDescent="0.2">
      <c r="A8" s="103">
        <v>300080730</v>
      </c>
      <c r="B8" s="104" t="s">
        <v>11</v>
      </c>
      <c r="C8" s="105">
        <v>52</v>
      </c>
      <c r="D8" s="106">
        <v>29</v>
      </c>
      <c r="E8" s="126">
        <f t="shared" si="2"/>
        <v>0.55769230769230771</v>
      </c>
      <c r="F8" s="149">
        <v>1005.75</v>
      </c>
      <c r="G8" s="150">
        <v>34.681034482758612</v>
      </c>
      <c r="H8" s="107">
        <v>29</v>
      </c>
      <c r="I8" s="108">
        <v>4</v>
      </c>
      <c r="J8" s="129">
        <v>8</v>
      </c>
      <c r="K8" s="108">
        <f t="shared" si="0"/>
        <v>12</v>
      </c>
      <c r="L8" s="156">
        <f t="shared" si="1"/>
        <v>0.41379310344827586</v>
      </c>
      <c r="M8" s="133">
        <v>6</v>
      </c>
    </row>
    <row r="9" spans="1:13" x14ac:dyDescent="0.2">
      <c r="A9" s="103">
        <v>404100852</v>
      </c>
      <c r="B9" s="109" t="s">
        <v>62</v>
      </c>
      <c r="C9" s="105">
        <v>251</v>
      </c>
      <c r="D9" s="106">
        <v>336</v>
      </c>
      <c r="E9" s="126">
        <f t="shared" si="2"/>
        <v>1.3386454183266931</v>
      </c>
      <c r="F9" s="149">
        <v>17902.7</v>
      </c>
      <c r="G9" s="150">
        <v>53.281845238095222</v>
      </c>
      <c r="H9" s="107">
        <v>336</v>
      </c>
      <c r="I9" s="108">
        <v>101</v>
      </c>
      <c r="J9" s="129">
        <v>31</v>
      </c>
      <c r="K9" s="108">
        <f t="shared" si="0"/>
        <v>132</v>
      </c>
      <c r="L9" s="156">
        <f t="shared" si="1"/>
        <v>0.39285714285714285</v>
      </c>
      <c r="M9" s="133">
        <v>25</v>
      </c>
    </row>
    <row r="10" spans="1:13" x14ac:dyDescent="0.2">
      <c r="A10" s="103">
        <v>110000000</v>
      </c>
      <c r="B10" s="104" t="s">
        <v>12</v>
      </c>
      <c r="C10" s="105">
        <v>180</v>
      </c>
      <c r="D10" s="106">
        <v>123</v>
      </c>
      <c r="E10" s="126">
        <f t="shared" si="2"/>
        <v>0.68333333333333335</v>
      </c>
      <c r="F10" s="149">
        <v>4198.95</v>
      </c>
      <c r="G10" s="150">
        <v>34.137804878048776</v>
      </c>
      <c r="H10" s="107">
        <v>123</v>
      </c>
      <c r="I10" s="108">
        <v>46</v>
      </c>
      <c r="J10" s="129">
        <v>11</v>
      </c>
      <c r="K10" s="108">
        <f t="shared" si="0"/>
        <v>57</v>
      </c>
      <c r="L10" s="156">
        <f t="shared" si="1"/>
        <v>0.46341463414634149</v>
      </c>
      <c r="M10" s="133">
        <v>8</v>
      </c>
    </row>
    <row r="11" spans="1:13" x14ac:dyDescent="0.2">
      <c r="A11" s="103">
        <v>116000000</v>
      </c>
      <c r="B11" s="104" t="s">
        <v>30</v>
      </c>
      <c r="C11" s="105">
        <v>200</v>
      </c>
      <c r="D11" s="106">
        <v>209</v>
      </c>
      <c r="E11" s="126">
        <f t="shared" si="2"/>
        <v>1.0449999999999999</v>
      </c>
      <c r="F11" s="149">
        <v>9296.7000000000007</v>
      </c>
      <c r="G11" s="150">
        <v>44.481818181818177</v>
      </c>
      <c r="H11" s="107">
        <v>209</v>
      </c>
      <c r="I11" s="108">
        <v>52</v>
      </c>
      <c r="J11" s="129">
        <v>37</v>
      </c>
      <c r="K11" s="108">
        <f t="shared" si="0"/>
        <v>89</v>
      </c>
      <c r="L11" s="156">
        <f t="shared" si="1"/>
        <v>0.42583732057416268</v>
      </c>
      <c r="M11" s="133">
        <v>33</v>
      </c>
    </row>
    <row r="12" spans="1:13" x14ac:dyDescent="0.2">
      <c r="A12" s="103">
        <v>300150960</v>
      </c>
      <c r="B12" s="109" t="s">
        <v>31</v>
      </c>
      <c r="C12" s="105">
        <v>404</v>
      </c>
      <c r="D12" s="106">
        <v>487</v>
      </c>
      <c r="E12" s="126">
        <f t="shared" si="2"/>
        <v>1.2054455445544554</v>
      </c>
      <c r="F12" s="149">
        <v>32015.85</v>
      </c>
      <c r="G12" s="150">
        <v>65.740965092402533</v>
      </c>
      <c r="H12" s="107">
        <v>487</v>
      </c>
      <c r="I12" s="108">
        <v>85</v>
      </c>
      <c r="J12" s="129">
        <v>9</v>
      </c>
      <c r="K12" s="108">
        <f t="shared" si="0"/>
        <v>94</v>
      </c>
      <c r="L12" s="156">
        <f t="shared" si="1"/>
        <v>0.19301848049281314</v>
      </c>
      <c r="M12" s="133">
        <v>8</v>
      </c>
    </row>
    <row r="13" spans="1:13" x14ac:dyDescent="0.2">
      <c r="A13" s="103">
        <v>300232310</v>
      </c>
      <c r="B13" s="104" t="s">
        <v>32</v>
      </c>
      <c r="C13" s="105">
        <v>400</v>
      </c>
      <c r="D13" s="106">
        <v>512</v>
      </c>
      <c r="E13" s="126">
        <f t="shared" si="2"/>
        <v>1.28</v>
      </c>
      <c r="F13" s="149">
        <v>48388.25</v>
      </c>
      <c r="G13" s="150">
        <v>94.508300781250099</v>
      </c>
      <c r="H13" s="107">
        <v>512</v>
      </c>
      <c r="I13" s="108">
        <v>205</v>
      </c>
      <c r="J13" s="129">
        <v>8</v>
      </c>
      <c r="K13" s="108">
        <f t="shared" si="0"/>
        <v>213</v>
      </c>
      <c r="L13" s="156">
        <f t="shared" si="1"/>
        <v>0.416015625</v>
      </c>
      <c r="M13" s="133">
        <v>3</v>
      </c>
    </row>
    <row r="14" spans="1:13" x14ac:dyDescent="0.2">
      <c r="A14" s="103">
        <v>300513290</v>
      </c>
      <c r="B14" s="104" t="s">
        <v>33</v>
      </c>
      <c r="C14" s="105">
        <v>338</v>
      </c>
      <c r="D14" s="106">
        <v>296</v>
      </c>
      <c r="E14" s="126">
        <f t="shared" si="2"/>
        <v>0.87573964497041423</v>
      </c>
      <c r="F14" s="149">
        <v>12303.5</v>
      </c>
      <c r="G14" s="150">
        <v>41.565878378378386</v>
      </c>
      <c r="H14" s="107">
        <v>296</v>
      </c>
      <c r="I14" s="108">
        <v>30</v>
      </c>
      <c r="J14" s="129">
        <v>0</v>
      </c>
      <c r="K14" s="108">
        <f t="shared" si="0"/>
        <v>30</v>
      </c>
      <c r="L14" s="156">
        <f t="shared" si="1"/>
        <v>0.10135135135135136</v>
      </c>
      <c r="M14" s="133">
        <v>0</v>
      </c>
    </row>
    <row r="15" spans="1:13" x14ac:dyDescent="0.2">
      <c r="A15" s="103">
        <v>308113609</v>
      </c>
      <c r="B15" s="104" t="s">
        <v>13</v>
      </c>
      <c r="C15" s="105">
        <v>223</v>
      </c>
      <c r="D15" s="106">
        <v>187</v>
      </c>
      <c r="E15" s="126">
        <f t="shared" si="2"/>
        <v>0.83856502242152464</v>
      </c>
      <c r="F15" s="149">
        <v>7172.75</v>
      </c>
      <c r="G15" s="150">
        <v>38.356951871657742</v>
      </c>
      <c r="H15" s="107">
        <v>187</v>
      </c>
      <c r="I15" s="108">
        <v>34</v>
      </c>
      <c r="J15" s="129">
        <v>38</v>
      </c>
      <c r="K15" s="108">
        <f t="shared" si="0"/>
        <v>72</v>
      </c>
      <c r="L15" s="156">
        <f t="shared" si="1"/>
        <v>0.38502673796791442</v>
      </c>
      <c r="M15" s="133">
        <v>29</v>
      </c>
    </row>
    <row r="16" spans="1:13" x14ac:dyDescent="0.2">
      <c r="A16" s="103">
        <v>300310250</v>
      </c>
      <c r="B16" s="104" t="s">
        <v>71</v>
      </c>
      <c r="C16" s="105">
        <v>81</v>
      </c>
      <c r="D16" s="106">
        <v>63</v>
      </c>
      <c r="E16" s="126">
        <f t="shared" si="2"/>
        <v>0.77777777777777779</v>
      </c>
      <c r="F16" s="149">
        <v>2417.5500000000002</v>
      </c>
      <c r="G16" s="150">
        <v>38.373809523809534</v>
      </c>
      <c r="H16" s="107">
        <v>63</v>
      </c>
      <c r="I16" s="108">
        <v>22</v>
      </c>
      <c r="J16" s="129">
        <v>6</v>
      </c>
      <c r="K16" s="108">
        <f t="shared" si="0"/>
        <v>28</v>
      </c>
      <c r="L16" s="156">
        <f t="shared" si="1"/>
        <v>0.44444444444444442</v>
      </c>
      <c r="M16" s="133">
        <v>3</v>
      </c>
    </row>
    <row r="17" spans="1:13" x14ac:dyDescent="0.2">
      <c r="A17" s="103">
        <v>101000000</v>
      </c>
      <c r="B17" s="104" t="s">
        <v>34</v>
      </c>
      <c r="C17" s="105">
        <v>497</v>
      </c>
      <c r="D17" s="106">
        <v>519</v>
      </c>
      <c r="E17" s="126">
        <f t="shared" si="2"/>
        <v>1.0442655935613683</v>
      </c>
      <c r="F17" s="149">
        <v>25594.85</v>
      </c>
      <c r="G17" s="150">
        <v>49.315703275529877</v>
      </c>
      <c r="H17" s="107">
        <v>519</v>
      </c>
      <c r="I17" s="108">
        <v>258</v>
      </c>
      <c r="J17" s="129">
        <v>38</v>
      </c>
      <c r="K17" s="108">
        <f t="shared" si="0"/>
        <v>296</v>
      </c>
      <c r="L17" s="156">
        <f t="shared" si="1"/>
        <v>0.5703275529865125</v>
      </c>
      <c r="M17" s="133">
        <v>15</v>
      </c>
    </row>
    <row r="18" spans="1:13" x14ac:dyDescent="0.2">
      <c r="A18" s="103">
        <v>300463130</v>
      </c>
      <c r="B18" s="104" t="s">
        <v>35</v>
      </c>
      <c r="C18" s="105">
        <v>465</v>
      </c>
      <c r="D18" s="106">
        <v>529</v>
      </c>
      <c r="E18" s="126">
        <f t="shared" si="2"/>
        <v>1.1376344086021506</v>
      </c>
      <c r="F18" s="149">
        <v>44942.55</v>
      </c>
      <c r="G18" s="150">
        <v>84.957561436673046</v>
      </c>
      <c r="H18" s="107">
        <v>529</v>
      </c>
      <c r="I18" s="108">
        <v>269</v>
      </c>
      <c r="J18" s="129">
        <v>14</v>
      </c>
      <c r="K18" s="108">
        <f t="shared" si="0"/>
        <v>283</v>
      </c>
      <c r="L18" s="156">
        <f t="shared" si="1"/>
        <v>0.53497164461247637</v>
      </c>
      <c r="M18" s="133">
        <v>3</v>
      </c>
    </row>
    <row r="19" spans="1:13" x14ac:dyDescent="0.2">
      <c r="A19" s="103">
        <v>113000000</v>
      </c>
      <c r="B19" s="109" t="s">
        <v>63</v>
      </c>
      <c r="C19" s="105">
        <v>700</v>
      </c>
      <c r="D19" s="106">
        <v>1012</v>
      </c>
      <c r="E19" s="126">
        <f t="shared" si="2"/>
        <v>1.4457142857142857</v>
      </c>
      <c r="F19" s="149">
        <v>62784.75</v>
      </c>
      <c r="G19" s="150">
        <v>61.979022704837021</v>
      </c>
      <c r="H19" s="107">
        <v>1012</v>
      </c>
      <c r="I19" s="108">
        <v>369</v>
      </c>
      <c r="J19" s="129">
        <v>22</v>
      </c>
      <c r="K19" s="108">
        <f t="shared" si="0"/>
        <v>391</v>
      </c>
      <c r="L19" s="156">
        <f t="shared" si="1"/>
        <v>0.38636363636363635</v>
      </c>
      <c r="M19" s="133">
        <v>16</v>
      </c>
    </row>
    <row r="20" spans="1:13" x14ac:dyDescent="0.2">
      <c r="A20" s="103">
        <v>421394952</v>
      </c>
      <c r="B20" s="109" t="s">
        <v>64</v>
      </c>
      <c r="C20" s="105">
        <v>542</v>
      </c>
      <c r="D20" s="106">
        <v>572</v>
      </c>
      <c r="E20" s="126">
        <f t="shared" si="2"/>
        <v>1.055350553505535</v>
      </c>
      <c r="F20" s="149">
        <v>49190.75</v>
      </c>
      <c r="G20" s="150">
        <v>85.997814685314594</v>
      </c>
      <c r="H20" s="107">
        <v>572</v>
      </c>
      <c r="I20" s="108">
        <v>304</v>
      </c>
      <c r="J20" s="129">
        <v>12</v>
      </c>
      <c r="K20" s="108">
        <f t="shared" si="0"/>
        <v>316</v>
      </c>
      <c r="L20" s="156">
        <f t="shared" si="1"/>
        <v>0.55244755244755239</v>
      </c>
      <c r="M20" s="133">
        <v>7</v>
      </c>
    </row>
    <row r="21" spans="1:13" x14ac:dyDescent="0.2">
      <c r="A21" s="103">
        <v>112000000</v>
      </c>
      <c r="B21" s="104" t="s">
        <v>38</v>
      </c>
      <c r="C21" s="105">
        <v>569</v>
      </c>
      <c r="D21" s="106">
        <v>603</v>
      </c>
      <c r="E21" s="126">
        <f t="shared" si="2"/>
        <v>1.0597539543057997</v>
      </c>
      <c r="F21" s="149">
        <v>34714.35</v>
      </c>
      <c r="G21" s="150">
        <v>57.569402985074603</v>
      </c>
      <c r="H21" s="107">
        <v>603</v>
      </c>
      <c r="I21" s="108">
        <v>148</v>
      </c>
      <c r="J21" s="129">
        <v>23</v>
      </c>
      <c r="K21" s="108">
        <f t="shared" si="0"/>
        <v>171</v>
      </c>
      <c r="L21" s="156">
        <f t="shared" si="1"/>
        <v>0.28358208955223879</v>
      </c>
      <c r="M21" s="133">
        <v>13</v>
      </c>
    </row>
    <row r="22" spans="1:13" x14ac:dyDescent="0.2">
      <c r="A22" s="103">
        <v>300024500</v>
      </c>
      <c r="B22" s="109" t="s">
        <v>39</v>
      </c>
      <c r="C22" s="105">
        <v>1000</v>
      </c>
      <c r="D22" s="106">
        <v>1495</v>
      </c>
      <c r="E22" s="126">
        <f t="shared" si="2"/>
        <v>1.4950000000000001</v>
      </c>
      <c r="F22" s="149">
        <v>91703.2</v>
      </c>
      <c r="G22" s="150">
        <v>61.339933110367809</v>
      </c>
      <c r="H22" s="107">
        <v>1495</v>
      </c>
      <c r="I22" s="108">
        <v>637</v>
      </c>
      <c r="J22" s="129">
        <v>35</v>
      </c>
      <c r="K22" s="108">
        <f t="shared" si="0"/>
        <v>672</v>
      </c>
      <c r="L22" s="156">
        <f t="shared" si="1"/>
        <v>0.44949832775919735</v>
      </c>
      <c r="M22" s="133">
        <v>27</v>
      </c>
    </row>
    <row r="23" spans="1:13" x14ac:dyDescent="0.2">
      <c r="A23" s="103">
        <v>418405452</v>
      </c>
      <c r="B23" s="109" t="s">
        <v>65</v>
      </c>
      <c r="C23" s="105">
        <v>489</v>
      </c>
      <c r="D23" s="106">
        <v>501</v>
      </c>
      <c r="E23" s="126">
        <f t="shared" si="2"/>
        <v>1.0245398773006136</v>
      </c>
      <c r="F23" s="149">
        <v>32685.599999999999</v>
      </c>
      <c r="G23" s="150">
        <v>65.240718562874179</v>
      </c>
      <c r="H23" s="107">
        <v>501</v>
      </c>
      <c r="I23" s="108">
        <v>182</v>
      </c>
      <c r="J23" s="129">
        <v>30</v>
      </c>
      <c r="K23" s="108">
        <f t="shared" si="0"/>
        <v>212</v>
      </c>
      <c r="L23" s="156">
        <f t="shared" si="1"/>
        <v>0.42315369261477048</v>
      </c>
      <c r="M23" s="133">
        <v>14</v>
      </c>
    </row>
    <row r="24" spans="1:13" x14ac:dyDescent="0.2">
      <c r="A24" s="103">
        <v>419355704</v>
      </c>
      <c r="B24" s="104" t="s">
        <v>41</v>
      </c>
      <c r="C24" s="105">
        <v>222</v>
      </c>
      <c r="D24" s="106">
        <v>225</v>
      </c>
      <c r="E24" s="126">
        <f t="shared" si="2"/>
        <v>1.0135135135135136</v>
      </c>
      <c r="F24" s="149">
        <v>10738.15</v>
      </c>
      <c r="G24" s="150">
        <v>47.725111111111119</v>
      </c>
      <c r="H24" s="107">
        <v>225</v>
      </c>
      <c r="I24" s="108">
        <v>56</v>
      </c>
      <c r="J24" s="129">
        <v>4</v>
      </c>
      <c r="K24" s="108">
        <f t="shared" si="0"/>
        <v>60</v>
      </c>
      <c r="L24" s="156">
        <f t="shared" si="1"/>
        <v>0.26666666666666666</v>
      </c>
      <c r="M24" s="133">
        <v>4</v>
      </c>
    </row>
    <row r="25" spans="1:13" x14ac:dyDescent="0.2">
      <c r="A25" s="103">
        <v>420486672</v>
      </c>
      <c r="B25" s="104" t="s">
        <v>52</v>
      </c>
      <c r="C25" s="105">
        <v>460</v>
      </c>
      <c r="D25" s="106">
        <v>592</v>
      </c>
      <c r="E25" s="126">
        <f t="shared" si="2"/>
        <v>1.2869565217391303</v>
      </c>
      <c r="F25" s="149">
        <v>44410</v>
      </c>
      <c r="G25" s="150">
        <v>75.016891891891845</v>
      </c>
      <c r="H25" s="107">
        <v>592</v>
      </c>
      <c r="I25" s="108">
        <v>161</v>
      </c>
      <c r="J25" s="129">
        <v>26</v>
      </c>
      <c r="K25" s="108">
        <f t="shared" si="0"/>
        <v>187</v>
      </c>
      <c r="L25" s="156">
        <f t="shared" si="1"/>
        <v>0.3158783783783784</v>
      </c>
      <c r="M25" s="133">
        <v>18</v>
      </c>
    </row>
    <row r="26" spans="1:13" x14ac:dyDescent="0.2">
      <c r="A26" s="103">
        <v>105000000</v>
      </c>
      <c r="B26" s="104" t="s">
        <v>53</v>
      </c>
      <c r="C26" s="105">
        <v>484</v>
      </c>
      <c r="D26" s="106">
        <v>452</v>
      </c>
      <c r="E26" s="126">
        <f t="shared" si="2"/>
        <v>0.93388429752066116</v>
      </c>
      <c r="F26" s="149">
        <v>23529.200000000001</v>
      </c>
      <c r="G26" s="150">
        <v>52.055752212389386</v>
      </c>
      <c r="H26" s="107">
        <v>452</v>
      </c>
      <c r="I26" s="108">
        <v>123</v>
      </c>
      <c r="J26" s="129">
        <v>32</v>
      </c>
      <c r="K26" s="108">
        <f t="shared" si="0"/>
        <v>155</v>
      </c>
      <c r="L26" s="156">
        <f t="shared" si="1"/>
        <v>0.34292035398230086</v>
      </c>
      <c r="M26" s="133">
        <v>20</v>
      </c>
    </row>
    <row r="27" spans="1:13" x14ac:dyDescent="0.2">
      <c r="A27" s="103">
        <v>410147201</v>
      </c>
      <c r="B27" s="104" t="s">
        <v>54</v>
      </c>
      <c r="C27" s="105">
        <v>240</v>
      </c>
      <c r="D27" s="106">
        <v>245</v>
      </c>
      <c r="E27" s="126">
        <f t="shared" si="2"/>
        <v>1.0208333333333333</v>
      </c>
      <c r="F27" s="149">
        <v>14372.4</v>
      </c>
      <c r="G27" s="150">
        <v>58.662857142857192</v>
      </c>
      <c r="H27" s="107">
        <v>245</v>
      </c>
      <c r="I27" s="108">
        <v>65</v>
      </c>
      <c r="J27" s="129">
        <v>10</v>
      </c>
      <c r="K27" s="108">
        <f t="shared" si="0"/>
        <v>75</v>
      </c>
      <c r="L27" s="156">
        <f t="shared" si="1"/>
        <v>0.30612244897959184</v>
      </c>
      <c r="M27" s="133">
        <v>7</v>
      </c>
    </row>
    <row r="28" spans="1:13" x14ac:dyDescent="0.2">
      <c r="A28" s="103">
        <v>300484470</v>
      </c>
      <c r="B28" s="104" t="s">
        <v>45</v>
      </c>
      <c r="C28" s="105">
        <v>65</v>
      </c>
      <c r="D28" s="106">
        <v>65</v>
      </c>
      <c r="E28" s="126">
        <f t="shared" si="2"/>
        <v>1</v>
      </c>
      <c r="F28" s="149">
        <v>6349.5</v>
      </c>
      <c r="G28" s="150">
        <v>97.684615384615398</v>
      </c>
      <c r="H28" s="107">
        <v>65</v>
      </c>
      <c r="I28" s="108">
        <v>26</v>
      </c>
      <c r="J28" s="129">
        <v>11</v>
      </c>
      <c r="K28" s="108">
        <f t="shared" si="0"/>
        <v>37</v>
      </c>
      <c r="L28" s="156">
        <f t="shared" si="1"/>
        <v>0.56923076923076921</v>
      </c>
      <c r="M28" s="133">
        <v>6</v>
      </c>
    </row>
    <row r="29" spans="1:13" x14ac:dyDescent="0.2">
      <c r="A29" s="103">
        <v>414067702</v>
      </c>
      <c r="B29" s="109" t="s">
        <v>46</v>
      </c>
      <c r="C29" s="105">
        <v>745</v>
      </c>
      <c r="D29" s="106">
        <v>837</v>
      </c>
      <c r="E29" s="126">
        <f t="shared" si="2"/>
        <v>1.123489932885906</v>
      </c>
      <c r="F29" s="149">
        <v>58163.15</v>
      </c>
      <c r="G29" s="150">
        <v>69.49002389486256</v>
      </c>
      <c r="H29" s="107">
        <v>837</v>
      </c>
      <c r="I29" s="108">
        <v>174</v>
      </c>
      <c r="J29" s="129">
        <v>21</v>
      </c>
      <c r="K29" s="108">
        <f t="shared" si="0"/>
        <v>195</v>
      </c>
      <c r="L29" s="156">
        <f t="shared" si="1"/>
        <v>0.23297491039426524</v>
      </c>
      <c r="M29" s="133">
        <v>20</v>
      </c>
    </row>
    <row r="30" spans="1:13" x14ac:dyDescent="0.2">
      <c r="A30" s="103">
        <v>109000000</v>
      </c>
      <c r="B30" s="109" t="s">
        <v>15</v>
      </c>
      <c r="C30" s="105">
        <v>217</v>
      </c>
      <c r="D30" s="106">
        <v>179</v>
      </c>
      <c r="E30" s="126">
        <f t="shared" si="2"/>
        <v>0.82488479262672809</v>
      </c>
      <c r="F30" s="149">
        <v>7225.15</v>
      </c>
      <c r="G30" s="150">
        <v>40.363966480446926</v>
      </c>
      <c r="H30" s="107">
        <v>179</v>
      </c>
      <c r="I30" s="108">
        <v>104</v>
      </c>
      <c r="J30" s="129">
        <v>13</v>
      </c>
      <c r="K30" s="108">
        <f t="shared" si="0"/>
        <v>117</v>
      </c>
      <c r="L30" s="156">
        <f t="shared" si="1"/>
        <v>0.65363128491620115</v>
      </c>
      <c r="M30" s="133">
        <v>3</v>
      </c>
    </row>
    <row r="31" spans="1:13" x14ac:dyDescent="0.2">
      <c r="A31" s="103">
        <v>108567807</v>
      </c>
      <c r="B31" s="104" t="s">
        <v>16</v>
      </c>
      <c r="C31" s="105">
        <v>28</v>
      </c>
      <c r="D31" s="106">
        <v>31</v>
      </c>
      <c r="E31" s="126">
        <f t="shared" si="2"/>
        <v>1.1071428571428572</v>
      </c>
      <c r="F31" s="149">
        <v>510.3</v>
      </c>
      <c r="G31" s="150">
        <v>16.461290322580645</v>
      </c>
      <c r="H31" s="107">
        <v>31</v>
      </c>
      <c r="I31" s="108">
        <v>7</v>
      </c>
      <c r="J31" s="129">
        <v>1</v>
      </c>
      <c r="K31" s="108">
        <f t="shared" si="0"/>
        <v>8</v>
      </c>
      <c r="L31" s="156">
        <f t="shared" si="1"/>
        <v>0.25806451612903225</v>
      </c>
      <c r="M31" s="133">
        <v>0</v>
      </c>
    </row>
    <row r="32" spans="1:13" x14ac:dyDescent="0.2">
      <c r="A32" s="103">
        <v>426517601</v>
      </c>
      <c r="B32" s="104" t="s">
        <v>55</v>
      </c>
      <c r="C32" s="105">
        <v>350</v>
      </c>
      <c r="D32" s="106">
        <v>376</v>
      </c>
      <c r="E32" s="126">
        <f t="shared" si="2"/>
        <v>1.0742857142857143</v>
      </c>
      <c r="F32" s="149">
        <v>21329.5</v>
      </c>
      <c r="G32" s="150">
        <v>56.727393617021285</v>
      </c>
      <c r="H32" s="107">
        <v>376</v>
      </c>
      <c r="I32" s="108">
        <v>43</v>
      </c>
      <c r="J32" s="129">
        <v>6</v>
      </c>
      <c r="K32" s="108">
        <f t="shared" si="0"/>
        <v>49</v>
      </c>
      <c r="L32" s="156">
        <f t="shared" si="1"/>
        <v>0.13031914893617022</v>
      </c>
      <c r="M32" s="133">
        <v>3</v>
      </c>
    </row>
    <row r="33" spans="1:13" x14ac:dyDescent="0.2">
      <c r="A33" s="103">
        <v>367205324</v>
      </c>
      <c r="B33" s="104" t="s">
        <v>17</v>
      </c>
      <c r="C33" s="105">
        <v>35</v>
      </c>
      <c r="D33" s="106">
        <v>18</v>
      </c>
      <c r="E33" s="126">
        <f t="shared" si="2"/>
        <v>0.51428571428571423</v>
      </c>
      <c r="F33" s="149">
        <v>1914.3</v>
      </c>
      <c r="G33" s="150">
        <v>106.34999999999995</v>
      </c>
      <c r="H33" s="107">
        <v>18</v>
      </c>
      <c r="I33" s="108">
        <v>6</v>
      </c>
      <c r="J33" s="129">
        <v>1</v>
      </c>
      <c r="K33" s="108">
        <f t="shared" si="0"/>
        <v>7</v>
      </c>
      <c r="L33" s="156">
        <f t="shared" si="1"/>
        <v>0.3888888888888889</v>
      </c>
      <c r="M33" s="133">
        <v>1</v>
      </c>
    </row>
    <row r="34" spans="1:13" x14ac:dyDescent="0.2">
      <c r="A34" s="103">
        <v>300229320</v>
      </c>
      <c r="B34" s="109" t="s">
        <v>47</v>
      </c>
      <c r="C34" s="105">
        <v>1010</v>
      </c>
      <c r="D34" s="106">
        <v>1107</v>
      </c>
      <c r="E34" s="126">
        <f t="shared" si="2"/>
        <v>1.0960396039603961</v>
      </c>
      <c r="F34" s="149">
        <v>56630.7</v>
      </c>
      <c r="G34" s="150">
        <v>51.623245214220617</v>
      </c>
      <c r="H34" s="107">
        <v>1107</v>
      </c>
      <c r="I34" s="108">
        <v>218</v>
      </c>
      <c r="J34" s="129">
        <v>60</v>
      </c>
      <c r="K34" s="108">
        <f t="shared" si="0"/>
        <v>278</v>
      </c>
      <c r="L34" s="156">
        <f t="shared" si="1"/>
        <v>0.25112917795844625</v>
      </c>
      <c r="M34" s="133">
        <v>52</v>
      </c>
    </row>
    <row r="35" spans="1:13" x14ac:dyDescent="0.2">
      <c r="A35" s="103">
        <v>300093050</v>
      </c>
      <c r="B35" s="104" t="s">
        <v>48</v>
      </c>
      <c r="C35" s="105">
        <v>430</v>
      </c>
      <c r="D35" s="106">
        <v>574</v>
      </c>
      <c r="E35" s="126">
        <f>D35/C35</f>
        <v>1.3348837209302327</v>
      </c>
      <c r="F35" s="151">
        <v>49293.15</v>
      </c>
      <c r="G35" s="152">
        <v>85.876567944250922</v>
      </c>
      <c r="H35" s="107">
        <v>574</v>
      </c>
      <c r="I35" s="110">
        <v>281</v>
      </c>
      <c r="J35" s="129">
        <v>6</v>
      </c>
      <c r="K35" s="108">
        <f t="shared" si="0"/>
        <v>287</v>
      </c>
      <c r="L35" s="156">
        <f t="shared" si="1"/>
        <v>0.5</v>
      </c>
      <c r="M35" s="134">
        <v>4</v>
      </c>
    </row>
    <row r="36" spans="1:13" ht="15" thickBot="1" x14ac:dyDescent="0.25">
      <c r="A36" s="111">
        <v>300469560</v>
      </c>
      <c r="B36" s="112" t="s">
        <v>56</v>
      </c>
      <c r="C36" s="113">
        <v>180</v>
      </c>
      <c r="D36" s="114">
        <v>166</v>
      </c>
      <c r="E36" s="127">
        <f>D36/C36</f>
        <v>0.92222222222222228</v>
      </c>
      <c r="F36" s="153">
        <v>9439.2999999999993</v>
      </c>
      <c r="G36" s="154">
        <v>56.863253012048183</v>
      </c>
      <c r="H36" s="115">
        <v>166</v>
      </c>
      <c r="I36" s="116">
        <v>34</v>
      </c>
      <c r="J36" s="130">
        <v>3</v>
      </c>
      <c r="K36" s="117">
        <f t="shared" si="0"/>
        <v>37</v>
      </c>
      <c r="L36" s="157">
        <f t="shared" si="1"/>
        <v>0.22289156626506024</v>
      </c>
      <c r="M36" s="135">
        <v>3</v>
      </c>
    </row>
  </sheetData>
  <mergeCells count="3">
    <mergeCell ref="A1:B1"/>
    <mergeCell ref="C1:G1"/>
    <mergeCell ref="H1:L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A667-5C76-4EA7-B1A1-E18C7BCE5504}">
  <dimension ref="A1:E49"/>
  <sheetViews>
    <sheetView workbookViewId="0">
      <selection activeCell="I24" sqref="I24"/>
    </sheetView>
  </sheetViews>
  <sheetFormatPr defaultRowHeight="15" x14ac:dyDescent="0.25"/>
  <cols>
    <col min="1" max="1" width="27.28515625" style="7" customWidth="1"/>
    <col min="2" max="2" width="15" style="6" customWidth="1"/>
    <col min="3" max="4" width="8.85546875" style="7"/>
    <col min="5" max="5" width="10.7109375" style="8" customWidth="1"/>
  </cols>
  <sheetData>
    <row r="1" spans="1:5" ht="15.75" x14ac:dyDescent="0.25">
      <c r="A1" s="4" t="s">
        <v>6</v>
      </c>
    </row>
    <row r="3" spans="1:5" ht="16.5" thickBot="1" x14ac:dyDescent="0.3">
      <c r="A3" s="9" t="s">
        <v>61</v>
      </c>
    </row>
    <row r="4" spans="1:5" s="15" customFormat="1" ht="15.75" thickBot="1" x14ac:dyDescent="0.3">
      <c r="A4" s="10"/>
      <c r="B4" s="11" t="s">
        <v>7</v>
      </c>
      <c r="C4" s="12" t="s">
        <v>8</v>
      </c>
      <c r="D4" s="13" t="s">
        <v>0</v>
      </c>
      <c r="E4" s="14" t="s">
        <v>9</v>
      </c>
    </row>
    <row r="5" spans="1:5" s="18" customFormat="1" ht="14.25" x14ac:dyDescent="0.25">
      <c r="A5" s="16" t="s">
        <v>10</v>
      </c>
      <c r="B5" s="60" t="s">
        <v>1</v>
      </c>
      <c r="C5" s="79">
        <v>2</v>
      </c>
      <c r="D5" s="80">
        <v>2</v>
      </c>
      <c r="E5" s="25">
        <f>C5/D5</f>
        <v>1</v>
      </c>
    </row>
    <row r="6" spans="1:5" s="18" customFormat="1" ht="14.25" x14ac:dyDescent="0.25">
      <c r="A6" s="19"/>
      <c r="B6" s="67" t="s">
        <v>2</v>
      </c>
      <c r="C6" s="84">
        <v>11</v>
      </c>
      <c r="D6" s="85">
        <v>27</v>
      </c>
      <c r="E6" s="86">
        <f t="shared" ref="E6:E49" si="0">C6/D6</f>
        <v>0.40740740740740738</v>
      </c>
    </row>
    <row r="7" spans="1:5" s="18" customFormat="1" ht="14.25" x14ac:dyDescent="0.25">
      <c r="A7" s="19"/>
      <c r="B7" s="87" t="s">
        <v>3</v>
      </c>
      <c r="C7" s="84">
        <v>22</v>
      </c>
      <c r="D7" s="85">
        <v>48</v>
      </c>
      <c r="E7" s="86">
        <f t="shared" si="0"/>
        <v>0.45833333333333331</v>
      </c>
    </row>
    <row r="8" spans="1:5" s="18" customFormat="1" ht="14.25" x14ac:dyDescent="0.25">
      <c r="A8" s="19"/>
      <c r="B8" s="87" t="s">
        <v>4</v>
      </c>
      <c r="C8" s="84">
        <v>19</v>
      </c>
      <c r="D8" s="85">
        <v>38</v>
      </c>
      <c r="E8" s="86">
        <f t="shared" si="0"/>
        <v>0.5</v>
      </c>
    </row>
    <row r="9" spans="1:5" s="18" customFormat="1" ht="14.25" x14ac:dyDescent="0.25">
      <c r="A9" s="19"/>
      <c r="B9" s="87" t="s">
        <v>5</v>
      </c>
      <c r="C9" s="84">
        <v>1</v>
      </c>
      <c r="D9" s="85">
        <v>1</v>
      </c>
      <c r="E9" s="86">
        <f t="shared" si="0"/>
        <v>1</v>
      </c>
    </row>
    <row r="10" spans="1:5" s="22" customFormat="1" thickBot="1" x14ac:dyDescent="0.3">
      <c r="A10" s="21"/>
      <c r="B10" s="81" t="s">
        <v>0</v>
      </c>
      <c r="C10" s="82">
        <v>55</v>
      </c>
      <c r="D10" s="83">
        <v>116</v>
      </c>
      <c r="E10" s="26">
        <f t="shared" si="0"/>
        <v>0.47413793103448276</v>
      </c>
    </row>
    <row r="11" spans="1:5" s="18" customFormat="1" ht="14.25" x14ac:dyDescent="0.25">
      <c r="A11" s="19" t="s">
        <v>11</v>
      </c>
      <c r="B11" s="77" t="s">
        <v>1</v>
      </c>
      <c r="C11" s="88">
        <v>0</v>
      </c>
      <c r="D11" s="89">
        <v>2</v>
      </c>
      <c r="E11" s="25">
        <f t="shared" si="0"/>
        <v>0</v>
      </c>
    </row>
    <row r="12" spans="1:5" s="18" customFormat="1" ht="14.25" x14ac:dyDescent="0.25">
      <c r="A12" s="19"/>
      <c r="B12" s="87" t="s">
        <v>2</v>
      </c>
      <c r="C12" s="84">
        <v>2</v>
      </c>
      <c r="D12" s="85">
        <v>11</v>
      </c>
      <c r="E12" s="86">
        <f t="shared" si="0"/>
        <v>0.18181818181818182</v>
      </c>
    </row>
    <row r="13" spans="1:5" s="18" customFormat="1" ht="14.25" x14ac:dyDescent="0.25">
      <c r="A13" s="19"/>
      <c r="B13" s="87" t="s">
        <v>3</v>
      </c>
      <c r="C13" s="84">
        <v>2</v>
      </c>
      <c r="D13" s="85">
        <v>10</v>
      </c>
      <c r="E13" s="86">
        <f t="shared" si="0"/>
        <v>0.2</v>
      </c>
    </row>
    <row r="14" spans="1:5" s="18" customFormat="1" ht="14.25" x14ac:dyDescent="0.25">
      <c r="A14" s="19"/>
      <c r="B14" s="87" t="s">
        <v>4</v>
      </c>
      <c r="C14" s="84">
        <v>0</v>
      </c>
      <c r="D14" s="85">
        <v>5</v>
      </c>
      <c r="E14" s="86">
        <f t="shared" si="0"/>
        <v>0</v>
      </c>
    </row>
    <row r="15" spans="1:5" s="18" customFormat="1" ht="14.25" x14ac:dyDescent="0.25">
      <c r="A15" s="19"/>
      <c r="B15" s="87" t="s">
        <v>5</v>
      </c>
      <c r="C15" s="84">
        <v>0</v>
      </c>
      <c r="D15" s="85">
        <v>1</v>
      </c>
      <c r="E15" s="86">
        <f t="shared" si="0"/>
        <v>0</v>
      </c>
    </row>
    <row r="16" spans="1:5" s="22" customFormat="1" thickBot="1" x14ac:dyDescent="0.3">
      <c r="A16" s="21"/>
      <c r="B16" s="81" t="s">
        <v>0</v>
      </c>
      <c r="C16" s="82">
        <v>4</v>
      </c>
      <c r="D16" s="83">
        <v>29</v>
      </c>
      <c r="E16" s="26">
        <f t="shared" si="0"/>
        <v>0.13793103448275862</v>
      </c>
    </row>
    <row r="17" spans="1:5" s="18" customFormat="1" ht="14.25" x14ac:dyDescent="0.25">
      <c r="A17" s="19" t="s">
        <v>12</v>
      </c>
      <c r="B17" s="77" t="s">
        <v>1</v>
      </c>
      <c r="C17" s="88">
        <v>2</v>
      </c>
      <c r="D17" s="89">
        <v>7</v>
      </c>
      <c r="E17" s="25">
        <f t="shared" si="0"/>
        <v>0.2857142857142857</v>
      </c>
    </row>
    <row r="18" spans="1:5" s="18" customFormat="1" ht="14.25" x14ac:dyDescent="0.25">
      <c r="A18" s="19"/>
      <c r="B18" s="67" t="s">
        <v>2</v>
      </c>
      <c r="C18" s="84">
        <v>11</v>
      </c>
      <c r="D18" s="85">
        <v>30</v>
      </c>
      <c r="E18" s="86">
        <f t="shared" si="0"/>
        <v>0.36666666666666664</v>
      </c>
    </row>
    <row r="19" spans="1:5" s="18" customFormat="1" ht="14.25" x14ac:dyDescent="0.25">
      <c r="A19" s="19"/>
      <c r="B19" s="87" t="s">
        <v>3</v>
      </c>
      <c r="C19" s="84">
        <v>33</v>
      </c>
      <c r="D19" s="85">
        <v>59</v>
      </c>
      <c r="E19" s="86">
        <f t="shared" si="0"/>
        <v>0.55932203389830504</v>
      </c>
    </row>
    <row r="20" spans="1:5" s="18" customFormat="1" ht="14.25" x14ac:dyDescent="0.25">
      <c r="A20" s="19"/>
      <c r="B20" s="87" t="s">
        <v>4</v>
      </c>
      <c r="C20" s="84">
        <v>0</v>
      </c>
      <c r="D20" s="85">
        <v>25</v>
      </c>
      <c r="E20" s="86">
        <f t="shared" si="0"/>
        <v>0</v>
      </c>
    </row>
    <row r="21" spans="1:5" s="18" customFormat="1" ht="14.25" x14ac:dyDescent="0.25">
      <c r="A21" s="19"/>
      <c r="B21" s="87" t="s">
        <v>5</v>
      </c>
      <c r="C21" s="84">
        <v>0</v>
      </c>
      <c r="D21" s="85">
        <v>2</v>
      </c>
      <c r="E21" s="86">
        <f t="shared" si="0"/>
        <v>0</v>
      </c>
    </row>
    <row r="22" spans="1:5" s="22" customFormat="1" thickBot="1" x14ac:dyDescent="0.3">
      <c r="A22" s="21"/>
      <c r="B22" s="81" t="s">
        <v>0</v>
      </c>
      <c r="C22" s="82">
        <v>46</v>
      </c>
      <c r="D22" s="83">
        <v>123</v>
      </c>
      <c r="E22" s="26">
        <f t="shared" si="0"/>
        <v>0.37398373983739835</v>
      </c>
    </row>
    <row r="23" spans="1:5" s="18" customFormat="1" ht="14.25" x14ac:dyDescent="0.25">
      <c r="A23" s="145" t="s">
        <v>13</v>
      </c>
      <c r="B23" s="77" t="s">
        <v>1</v>
      </c>
      <c r="C23" s="88">
        <v>4</v>
      </c>
      <c r="D23" s="89">
        <v>13</v>
      </c>
      <c r="E23" s="25">
        <f t="shared" si="0"/>
        <v>0.30769230769230771</v>
      </c>
    </row>
    <row r="24" spans="1:5" s="18" customFormat="1" ht="14.25" x14ac:dyDescent="0.25">
      <c r="A24" s="146"/>
      <c r="B24" s="67" t="s">
        <v>2</v>
      </c>
      <c r="C24" s="84">
        <v>9</v>
      </c>
      <c r="D24" s="85">
        <v>52</v>
      </c>
      <c r="E24" s="86">
        <f t="shared" si="0"/>
        <v>0.17307692307692307</v>
      </c>
    </row>
    <row r="25" spans="1:5" s="18" customFormat="1" ht="14.25" x14ac:dyDescent="0.25">
      <c r="A25" s="19"/>
      <c r="B25" s="87" t="s">
        <v>3</v>
      </c>
      <c r="C25" s="84">
        <v>15</v>
      </c>
      <c r="D25" s="85">
        <v>83</v>
      </c>
      <c r="E25" s="86">
        <f t="shared" si="0"/>
        <v>0.18072289156626506</v>
      </c>
    </row>
    <row r="26" spans="1:5" s="18" customFormat="1" ht="14.25" x14ac:dyDescent="0.25">
      <c r="A26" s="19"/>
      <c r="B26" s="87" t="s">
        <v>4</v>
      </c>
      <c r="C26" s="84">
        <v>6</v>
      </c>
      <c r="D26" s="85">
        <v>35</v>
      </c>
      <c r="E26" s="86">
        <f t="shared" si="0"/>
        <v>0.17142857142857143</v>
      </c>
    </row>
    <row r="27" spans="1:5" s="18" customFormat="1" ht="14.25" x14ac:dyDescent="0.25">
      <c r="A27" s="19"/>
      <c r="B27" s="87" t="s">
        <v>5</v>
      </c>
      <c r="C27" s="84">
        <v>0</v>
      </c>
      <c r="D27" s="85">
        <v>4</v>
      </c>
      <c r="E27" s="86">
        <f t="shared" si="0"/>
        <v>0</v>
      </c>
    </row>
    <row r="28" spans="1:5" s="22" customFormat="1" thickBot="1" x14ac:dyDescent="0.3">
      <c r="A28" s="21"/>
      <c r="B28" s="81" t="s">
        <v>0</v>
      </c>
      <c r="C28" s="82">
        <v>34</v>
      </c>
      <c r="D28" s="83">
        <v>187</v>
      </c>
      <c r="E28" s="26">
        <f t="shared" si="0"/>
        <v>0.18181818181818182</v>
      </c>
    </row>
    <row r="29" spans="1:5" s="18" customFormat="1" ht="14.25" x14ac:dyDescent="0.25">
      <c r="A29" s="145" t="s">
        <v>14</v>
      </c>
      <c r="B29" s="77" t="s">
        <v>1</v>
      </c>
      <c r="C29" s="88">
        <v>0</v>
      </c>
      <c r="D29" s="89">
        <v>2</v>
      </c>
      <c r="E29" s="25">
        <f t="shared" si="0"/>
        <v>0</v>
      </c>
    </row>
    <row r="30" spans="1:5" s="18" customFormat="1" ht="14.25" x14ac:dyDescent="0.25">
      <c r="A30" s="146"/>
      <c r="B30" s="67" t="s">
        <v>2</v>
      </c>
      <c r="C30" s="84">
        <v>7</v>
      </c>
      <c r="D30" s="85">
        <v>20</v>
      </c>
      <c r="E30" s="86">
        <f t="shared" si="0"/>
        <v>0.35</v>
      </c>
    </row>
    <row r="31" spans="1:5" s="18" customFormat="1" ht="14.25" x14ac:dyDescent="0.25">
      <c r="A31" s="19"/>
      <c r="B31" s="87" t="s">
        <v>3</v>
      </c>
      <c r="C31" s="84">
        <v>9</v>
      </c>
      <c r="D31" s="85">
        <v>26</v>
      </c>
      <c r="E31" s="86">
        <f t="shared" si="0"/>
        <v>0.34615384615384615</v>
      </c>
    </row>
    <row r="32" spans="1:5" s="18" customFormat="1" ht="14.25" x14ac:dyDescent="0.25">
      <c r="A32" s="19"/>
      <c r="B32" s="87" t="s">
        <v>4</v>
      </c>
      <c r="C32" s="84">
        <v>6</v>
      </c>
      <c r="D32" s="85">
        <v>14</v>
      </c>
      <c r="E32" s="86">
        <f t="shared" si="0"/>
        <v>0.42857142857142855</v>
      </c>
    </row>
    <row r="33" spans="1:5" s="18" customFormat="1" ht="14.25" x14ac:dyDescent="0.25">
      <c r="A33" s="19"/>
      <c r="B33" s="87" t="s">
        <v>5</v>
      </c>
      <c r="C33" s="84">
        <v>0</v>
      </c>
      <c r="D33" s="85">
        <v>1</v>
      </c>
      <c r="E33" s="86">
        <f t="shared" si="0"/>
        <v>0</v>
      </c>
    </row>
    <row r="34" spans="1:5" s="22" customFormat="1" thickBot="1" x14ac:dyDescent="0.3">
      <c r="A34" s="21"/>
      <c r="B34" s="81" t="s">
        <v>0</v>
      </c>
      <c r="C34" s="82">
        <v>22</v>
      </c>
      <c r="D34" s="83">
        <v>63</v>
      </c>
      <c r="E34" s="26">
        <f t="shared" si="0"/>
        <v>0.34920634920634919</v>
      </c>
    </row>
    <row r="35" spans="1:5" s="18" customFormat="1" ht="14.25" x14ac:dyDescent="0.25">
      <c r="A35" s="19" t="s">
        <v>15</v>
      </c>
      <c r="B35" s="77" t="s">
        <v>1</v>
      </c>
      <c r="C35" s="88">
        <v>5</v>
      </c>
      <c r="D35" s="89">
        <v>6</v>
      </c>
      <c r="E35" s="25">
        <f t="shared" si="0"/>
        <v>0.83333333333333337</v>
      </c>
    </row>
    <row r="36" spans="1:5" s="18" customFormat="1" ht="14.25" x14ac:dyDescent="0.25">
      <c r="A36" s="19"/>
      <c r="B36" s="67" t="s">
        <v>2</v>
      </c>
      <c r="C36" s="84">
        <v>13</v>
      </c>
      <c r="D36" s="85">
        <v>25</v>
      </c>
      <c r="E36" s="86">
        <f t="shared" si="0"/>
        <v>0.52</v>
      </c>
    </row>
    <row r="37" spans="1:5" s="18" customFormat="1" ht="14.25" x14ac:dyDescent="0.25">
      <c r="A37" s="19"/>
      <c r="B37" s="87" t="s">
        <v>3</v>
      </c>
      <c r="C37" s="84">
        <v>54</v>
      </c>
      <c r="D37" s="85">
        <v>95</v>
      </c>
      <c r="E37" s="86">
        <f t="shared" si="0"/>
        <v>0.56842105263157894</v>
      </c>
    </row>
    <row r="38" spans="1:5" s="18" customFormat="1" ht="14.25" x14ac:dyDescent="0.25">
      <c r="A38" s="19"/>
      <c r="B38" s="87" t="s">
        <v>4</v>
      </c>
      <c r="C38" s="84">
        <v>30</v>
      </c>
      <c r="D38" s="85">
        <v>43</v>
      </c>
      <c r="E38" s="86">
        <f t="shared" si="0"/>
        <v>0.69767441860465118</v>
      </c>
    </row>
    <row r="39" spans="1:5" s="18" customFormat="1" ht="14.25" x14ac:dyDescent="0.25">
      <c r="A39" s="19"/>
      <c r="B39" s="87" t="s">
        <v>5</v>
      </c>
      <c r="C39" s="84">
        <v>2</v>
      </c>
      <c r="D39" s="85">
        <v>10</v>
      </c>
      <c r="E39" s="86">
        <f t="shared" si="0"/>
        <v>0.2</v>
      </c>
    </row>
    <row r="40" spans="1:5" s="22" customFormat="1" thickBot="1" x14ac:dyDescent="0.3">
      <c r="A40" s="21"/>
      <c r="B40" s="81" t="s">
        <v>0</v>
      </c>
      <c r="C40" s="82">
        <v>104</v>
      </c>
      <c r="D40" s="83">
        <v>179</v>
      </c>
      <c r="E40" s="26">
        <f t="shared" si="0"/>
        <v>0.58100558659217882</v>
      </c>
    </row>
    <row r="41" spans="1:5" s="18" customFormat="1" ht="14.25" x14ac:dyDescent="0.25">
      <c r="A41" s="19" t="s">
        <v>16</v>
      </c>
      <c r="B41" s="77" t="s">
        <v>2</v>
      </c>
      <c r="C41" s="88">
        <v>4</v>
      </c>
      <c r="D41" s="89">
        <v>7</v>
      </c>
      <c r="E41" s="25">
        <f t="shared" si="0"/>
        <v>0.5714285714285714</v>
      </c>
    </row>
    <row r="42" spans="1:5" s="18" customFormat="1" ht="14.25" x14ac:dyDescent="0.25">
      <c r="A42" s="19"/>
      <c r="B42" s="67" t="s">
        <v>3</v>
      </c>
      <c r="C42" s="84">
        <v>1</v>
      </c>
      <c r="D42" s="85">
        <v>11</v>
      </c>
      <c r="E42" s="86">
        <f t="shared" si="0"/>
        <v>9.0909090909090912E-2</v>
      </c>
    </row>
    <row r="43" spans="1:5" s="18" customFormat="1" ht="14.25" x14ac:dyDescent="0.25">
      <c r="A43" s="19"/>
      <c r="B43" s="87" t="s">
        <v>4</v>
      </c>
      <c r="C43" s="84">
        <v>2</v>
      </c>
      <c r="D43" s="85">
        <v>13</v>
      </c>
      <c r="E43" s="86">
        <f t="shared" si="0"/>
        <v>0.15384615384615385</v>
      </c>
    </row>
    <row r="44" spans="1:5" s="22" customFormat="1" thickBot="1" x14ac:dyDescent="0.3">
      <c r="A44" s="21"/>
      <c r="B44" s="81" t="s">
        <v>0</v>
      </c>
      <c r="C44" s="82">
        <v>7</v>
      </c>
      <c r="D44" s="83">
        <v>31</v>
      </c>
      <c r="E44" s="26">
        <f t="shared" si="0"/>
        <v>0.22580645161290322</v>
      </c>
    </row>
    <row r="45" spans="1:5" s="18" customFormat="1" ht="14.25" x14ac:dyDescent="0.25">
      <c r="A45" s="145" t="s">
        <v>17</v>
      </c>
      <c r="B45" s="77" t="s">
        <v>1</v>
      </c>
      <c r="C45" s="88">
        <v>1</v>
      </c>
      <c r="D45" s="89">
        <v>3</v>
      </c>
      <c r="E45" s="25">
        <f t="shared" si="0"/>
        <v>0.33333333333333331</v>
      </c>
    </row>
    <row r="46" spans="1:5" s="18" customFormat="1" ht="14.25" x14ac:dyDescent="0.25">
      <c r="A46" s="146"/>
      <c r="B46" s="67" t="s">
        <v>2</v>
      </c>
      <c r="C46" s="84">
        <v>0</v>
      </c>
      <c r="D46" s="85">
        <v>1</v>
      </c>
      <c r="E46" s="86">
        <f t="shared" si="0"/>
        <v>0</v>
      </c>
    </row>
    <row r="47" spans="1:5" s="18" customFormat="1" ht="14.25" x14ac:dyDescent="0.25">
      <c r="A47" s="19"/>
      <c r="B47" s="87" t="s">
        <v>3</v>
      </c>
      <c r="C47" s="84">
        <v>4</v>
      </c>
      <c r="D47" s="85">
        <v>11</v>
      </c>
      <c r="E47" s="86">
        <f t="shared" si="0"/>
        <v>0.36363636363636365</v>
      </c>
    </row>
    <row r="48" spans="1:5" s="18" customFormat="1" ht="14.25" x14ac:dyDescent="0.25">
      <c r="A48" s="19"/>
      <c r="B48" s="87" t="s">
        <v>4</v>
      </c>
      <c r="C48" s="84">
        <v>1</v>
      </c>
      <c r="D48" s="85">
        <v>3</v>
      </c>
      <c r="E48" s="86">
        <f t="shared" si="0"/>
        <v>0.33333333333333331</v>
      </c>
    </row>
    <row r="49" spans="1:5" s="22" customFormat="1" thickBot="1" x14ac:dyDescent="0.3">
      <c r="A49" s="24"/>
      <c r="B49" s="81" t="s">
        <v>0</v>
      </c>
      <c r="C49" s="82">
        <v>6</v>
      </c>
      <c r="D49" s="83">
        <v>18</v>
      </c>
      <c r="E49" s="26">
        <f t="shared" si="0"/>
        <v>0.33333333333333331</v>
      </c>
    </row>
  </sheetData>
  <mergeCells count="3">
    <mergeCell ref="A29:A30"/>
    <mergeCell ref="A45:A46"/>
    <mergeCell ref="A23:A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A4CB-F2BB-4A97-BFBA-8282255E8C64}">
  <dimension ref="A1:J184"/>
  <sheetViews>
    <sheetView topLeftCell="A153" workbookViewId="0">
      <selection activeCell="V173" sqref="V173"/>
    </sheetView>
  </sheetViews>
  <sheetFormatPr defaultRowHeight="15" x14ac:dyDescent="0.25"/>
  <cols>
    <col min="1" max="1" width="33.85546875" style="7" customWidth="1"/>
    <col min="2" max="2" width="15.85546875" style="27" customWidth="1"/>
    <col min="3" max="4" width="9" style="27" bestFit="1" customWidth="1"/>
    <col min="5" max="5" width="9.140625" style="28" bestFit="1" customWidth="1"/>
    <col min="6" max="6" width="6.7109375" customWidth="1"/>
    <col min="7" max="7" width="14.7109375" customWidth="1"/>
    <col min="8" max="9" width="9" bestFit="1" customWidth="1"/>
    <col min="10" max="10" width="9.140625" bestFit="1" customWidth="1"/>
  </cols>
  <sheetData>
    <row r="1" spans="1:10" ht="15.75" x14ac:dyDescent="0.25">
      <c r="A1" s="29" t="s">
        <v>6</v>
      </c>
    </row>
    <row r="3" spans="1:10" ht="15.75" thickBot="1" x14ac:dyDescent="0.3"/>
    <row r="4" spans="1:10" ht="16.5" thickBot="1" x14ac:dyDescent="0.3">
      <c r="A4" s="1"/>
      <c r="B4" s="2" t="s">
        <v>7</v>
      </c>
      <c r="C4" s="5" t="s">
        <v>8</v>
      </c>
      <c r="D4" s="3" t="s">
        <v>0</v>
      </c>
      <c r="E4" s="3" t="s">
        <v>9</v>
      </c>
      <c r="F4" s="30"/>
      <c r="G4" s="2" t="s">
        <v>50</v>
      </c>
      <c r="H4" s="2" t="s">
        <v>8</v>
      </c>
      <c r="I4" s="2" t="s">
        <v>0</v>
      </c>
      <c r="J4" s="2" t="s">
        <v>9</v>
      </c>
    </row>
    <row r="5" spans="1:10" x14ac:dyDescent="0.25">
      <c r="A5" s="31" t="s">
        <v>25</v>
      </c>
      <c r="B5" s="56" t="s">
        <v>1</v>
      </c>
      <c r="C5" s="57"/>
      <c r="D5" s="57"/>
      <c r="E5" s="58"/>
      <c r="F5" s="36"/>
      <c r="G5" s="51" t="s">
        <v>19</v>
      </c>
      <c r="H5" s="52">
        <v>1</v>
      </c>
      <c r="I5" s="52">
        <v>1</v>
      </c>
      <c r="J5" s="53">
        <f>H5/I5</f>
        <v>1</v>
      </c>
    </row>
    <row r="6" spans="1:10" x14ac:dyDescent="0.25">
      <c r="A6" s="31"/>
      <c r="B6" s="23" t="s">
        <v>2</v>
      </c>
      <c r="C6" s="54">
        <v>3</v>
      </c>
      <c r="D6" s="55">
        <v>5</v>
      </c>
      <c r="E6" s="39">
        <f>C6/D6</f>
        <v>0.6</v>
      </c>
      <c r="F6" s="36"/>
      <c r="G6" s="40"/>
      <c r="H6" s="36"/>
      <c r="I6" s="36"/>
      <c r="J6" s="41"/>
    </row>
    <row r="7" spans="1:10" x14ac:dyDescent="0.25">
      <c r="A7" s="31"/>
      <c r="B7" s="17" t="s">
        <v>3</v>
      </c>
      <c r="C7" s="38">
        <v>7</v>
      </c>
      <c r="D7" s="37">
        <v>15</v>
      </c>
      <c r="E7" s="39">
        <f>C7/D7</f>
        <v>0.46666666666666667</v>
      </c>
      <c r="F7" s="36"/>
      <c r="G7" s="67" t="s">
        <v>20</v>
      </c>
      <c r="H7" s="69">
        <v>0</v>
      </c>
      <c r="I7" s="69">
        <v>1</v>
      </c>
      <c r="J7" s="70">
        <f>H7/I7</f>
        <v>0</v>
      </c>
    </row>
    <row r="8" spans="1:10" x14ac:dyDescent="0.25">
      <c r="A8" s="31"/>
      <c r="B8" s="17" t="s">
        <v>4</v>
      </c>
      <c r="C8" s="38">
        <v>6</v>
      </c>
      <c r="D8" s="37">
        <v>11</v>
      </c>
      <c r="E8" s="39">
        <f>C8/D8</f>
        <v>0.54545454545454541</v>
      </c>
      <c r="F8" s="36"/>
      <c r="G8" s="67" t="s">
        <v>21</v>
      </c>
      <c r="H8" s="69">
        <v>2</v>
      </c>
      <c r="I8" s="69">
        <v>5</v>
      </c>
      <c r="J8" s="70">
        <f>H8/I8</f>
        <v>0.4</v>
      </c>
    </row>
    <row r="9" spans="1:10" x14ac:dyDescent="0.25">
      <c r="A9" s="31"/>
      <c r="B9" s="17" t="s">
        <v>5</v>
      </c>
      <c r="C9" s="38">
        <v>2</v>
      </c>
      <c r="D9" s="37">
        <v>8</v>
      </c>
      <c r="E9" s="39">
        <f>C9/D9</f>
        <v>0.25</v>
      </c>
      <c r="F9" s="36"/>
      <c r="G9" s="67" t="s">
        <v>22</v>
      </c>
      <c r="H9" s="69">
        <v>1</v>
      </c>
      <c r="I9" s="69">
        <v>1</v>
      </c>
      <c r="J9" s="70">
        <f>H9/I9</f>
        <v>1</v>
      </c>
    </row>
    <row r="10" spans="1:10" x14ac:dyDescent="0.25">
      <c r="A10" s="31"/>
      <c r="B10" s="20" t="s">
        <v>18</v>
      </c>
      <c r="C10" s="42">
        <v>0</v>
      </c>
      <c r="D10" s="43">
        <v>5</v>
      </c>
      <c r="E10" s="39">
        <f>C10/D10</f>
        <v>0</v>
      </c>
      <c r="F10" s="36"/>
      <c r="G10" s="77" t="s">
        <v>23</v>
      </c>
      <c r="H10" s="78">
        <v>3</v>
      </c>
      <c r="I10" s="78">
        <v>6</v>
      </c>
      <c r="J10" s="63">
        <f>H10/I10</f>
        <v>0.5</v>
      </c>
    </row>
    <row r="11" spans="1:10" ht="15.75" thickBot="1" x14ac:dyDescent="0.3">
      <c r="A11" s="49"/>
      <c r="B11" s="44" t="s">
        <v>51</v>
      </c>
      <c r="C11" s="47">
        <f>SUM(C6:C10)</f>
        <v>18</v>
      </c>
      <c r="D11" s="48">
        <f>SUM(D6:D10)</f>
        <v>44</v>
      </c>
      <c r="E11" s="45"/>
      <c r="F11" s="36"/>
      <c r="G11" s="44" t="s">
        <v>51</v>
      </c>
      <c r="H11" s="48">
        <f>SUM(H5:H10)</f>
        <v>7</v>
      </c>
      <c r="I11" s="48">
        <f>SUM(I5:I10)</f>
        <v>14</v>
      </c>
      <c r="J11" s="45"/>
    </row>
    <row r="12" spans="1:10" x14ac:dyDescent="0.25">
      <c r="A12" s="31" t="s">
        <v>26</v>
      </c>
      <c r="B12" s="60" t="s">
        <v>1</v>
      </c>
      <c r="C12" s="61"/>
      <c r="D12" s="62"/>
      <c r="E12" s="63"/>
      <c r="F12" s="36"/>
      <c r="G12" s="60" t="s">
        <v>19</v>
      </c>
      <c r="H12" s="62">
        <v>6</v>
      </c>
      <c r="I12" s="62">
        <v>20</v>
      </c>
      <c r="J12" s="63">
        <f t="shared" ref="J12:J17" si="0">H12/I12</f>
        <v>0.3</v>
      </c>
    </row>
    <row r="13" spans="1:10" x14ac:dyDescent="0.25">
      <c r="B13" s="67" t="s">
        <v>2</v>
      </c>
      <c r="C13" s="68">
        <v>0</v>
      </c>
      <c r="D13" s="69">
        <v>7</v>
      </c>
      <c r="E13" s="70">
        <f t="shared" ref="E13:E45" si="1">C13/D13</f>
        <v>0</v>
      </c>
      <c r="F13" s="36"/>
      <c r="G13" s="67" t="s">
        <v>24</v>
      </c>
      <c r="H13" s="69">
        <v>15</v>
      </c>
      <c r="I13" s="69">
        <v>31</v>
      </c>
      <c r="J13" s="70">
        <f t="shared" si="0"/>
        <v>0.4838709677419355</v>
      </c>
    </row>
    <row r="14" spans="1:10" x14ac:dyDescent="0.25">
      <c r="A14" s="31"/>
      <c r="B14" s="67" t="s">
        <v>3</v>
      </c>
      <c r="C14" s="68">
        <v>1</v>
      </c>
      <c r="D14" s="69">
        <v>15</v>
      </c>
      <c r="E14" s="70">
        <f t="shared" si="1"/>
        <v>6.6666666666666666E-2</v>
      </c>
      <c r="F14" s="36"/>
      <c r="G14" s="67" t="s">
        <v>20</v>
      </c>
      <c r="H14" s="69">
        <v>3</v>
      </c>
      <c r="I14" s="69">
        <v>10</v>
      </c>
      <c r="J14" s="70">
        <f t="shared" si="0"/>
        <v>0.3</v>
      </c>
    </row>
    <row r="15" spans="1:10" x14ac:dyDescent="0.25">
      <c r="A15" s="31"/>
      <c r="B15" s="64" t="s">
        <v>4</v>
      </c>
      <c r="C15" s="65">
        <v>0</v>
      </c>
      <c r="D15" s="66">
        <v>11</v>
      </c>
      <c r="E15" s="59">
        <f t="shared" si="1"/>
        <v>0</v>
      </c>
      <c r="F15" s="36"/>
      <c r="G15" s="67" t="s">
        <v>21</v>
      </c>
      <c r="H15" s="69">
        <v>1</v>
      </c>
      <c r="I15" s="69">
        <v>7</v>
      </c>
      <c r="J15" s="70">
        <f t="shared" si="0"/>
        <v>0.14285714285714285</v>
      </c>
    </row>
    <row r="16" spans="1:10" x14ac:dyDescent="0.25">
      <c r="A16" s="31"/>
      <c r="B16" s="33"/>
      <c r="C16" s="34"/>
      <c r="D16" s="34"/>
      <c r="E16" s="35"/>
      <c r="F16" s="36"/>
      <c r="G16" s="67" t="s">
        <v>22</v>
      </c>
      <c r="H16" s="69">
        <v>3</v>
      </c>
      <c r="I16" s="69">
        <v>16</v>
      </c>
      <c r="J16" s="70">
        <f t="shared" si="0"/>
        <v>0.1875</v>
      </c>
    </row>
    <row r="17" spans="1:10" x14ac:dyDescent="0.25">
      <c r="A17" s="31"/>
      <c r="B17" s="33"/>
      <c r="C17" s="34"/>
      <c r="D17" s="34"/>
      <c r="E17" s="35"/>
      <c r="F17" s="36"/>
      <c r="G17" s="77" t="s">
        <v>23</v>
      </c>
      <c r="H17" s="78">
        <v>3</v>
      </c>
      <c r="I17" s="78">
        <v>11</v>
      </c>
      <c r="J17" s="63">
        <f t="shared" si="0"/>
        <v>0.27272727272727271</v>
      </c>
    </row>
    <row r="18" spans="1:10" ht="15.75" thickBot="1" x14ac:dyDescent="0.3">
      <c r="A18" s="49"/>
      <c r="B18" s="44" t="s">
        <v>51</v>
      </c>
      <c r="C18" s="47">
        <f>SUM(C12:C17)</f>
        <v>1</v>
      </c>
      <c r="D18" s="48">
        <f>SUM(D13:D17)</f>
        <v>33</v>
      </c>
      <c r="E18" s="45"/>
      <c r="F18" s="36"/>
      <c r="G18" s="44" t="s">
        <v>51</v>
      </c>
      <c r="H18" s="48">
        <f>SUM(H12:H17)</f>
        <v>31</v>
      </c>
      <c r="I18" s="48">
        <f>SUM(I12:I17)</f>
        <v>95</v>
      </c>
      <c r="J18" s="45"/>
    </row>
    <row r="19" spans="1:10" x14ac:dyDescent="0.25">
      <c r="A19" s="31" t="s">
        <v>27</v>
      </c>
      <c r="B19" s="60" t="s">
        <v>1</v>
      </c>
      <c r="C19" s="61">
        <v>2</v>
      </c>
      <c r="D19" s="62">
        <v>7</v>
      </c>
      <c r="E19" s="63">
        <f t="shared" si="1"/>
        <v>0.2857142857142857</v>
      </c>
      <c r="F19" s="36"/>
      <c r="G19" s="40"/>
      <c r="H19" s="36"/>
      <c r="I19" s="36"/>
      <c r="J19" s="41"/>
    </row>
    <row r="20" spans="1:10" x14ac:dyDescent="0.25">
      <c r="A20" s="31"/>
      <c r="B20" s="67" t="s">
        <v>2</v>
      </c>
      <c r="C20" s="68">
        <v>8</v>
      </c>
      <c r="D20" s="69">
        <v>18</v>
      </c>
      <c r="E20" s="70">
        <f t="shared" si="1"/>
        <v>0.44444444444444442</v>
      </c>
      <c r="F20" s="36"/>
      <c r="G20" s="67" t="s">
        <v>24</v>
      </c>
      <c r="H20" s="69">
        <v>3</v>
      </c>
      <c r="I20" s="69">
        <v>10</v>
      </c>
      <c r="J20" s="70">
        <f>H20/I20</f>
        <v>0.3</v>
      </c>
    </row>
    <row r="21" spans="1:10" x14ac:dyDescent="0.25">
      <c r="A21" s="31"/>
      <c r="B21" s="67" t="s">
        <v>3</v>
      </c>
      <c r="C21" s="68">
        <v>10</v>
      </c>
      <c r="D21" s="69">
        <v>30</v>
      </c>
      <c r="E21" s="70">
        <f t="shared" si="1"/>
        <v>0.33333333333333331</v>
      </c>
      <c r="F21" s="36"/>
      <c r="G21" s="67" t="s">
        <v>20</v>
      </c>
      <c r="H21" s="69">
        <v>3</v>
      </c>
      <c r="I21" s="69">
        <v>10</v>
      </c>
      <c r="J21" s="70">
        <f>H21/I21</f>
        <v>0.3</v>
      </c>
    </row>
    <row r="22" spans="1:10" x14ac:dyDescent="0.25">
      <c r="A22" s="31"/>
      <c r="B22" s="67" t="s">
        <v>4</v>
      </c>
      <c r="C22" s="68">
        <v>13</v>
      </c>
      <c r="D22" s="69">
        <v>34</v>
      </c>
      <c r="E22" s="70">
        <f t="shared" si="1"/>
        <v>0.38235294117647056</v>
      </c>
      <c r="F22" s="36"/>
      <c r="G22" s="67" t="s">
        <v>21</v>
      </c>
      <c r="H22" s="69">
        <v>2</v>
      </c>
      <c r="I22" s="69">
        <v>13</v>
      </c>
      <c r="J22" s="70">
        <f>H22/I22</f>
        <v>0.15384615384615385</v>
      </c>
    </row>
    <row r="23" spans="1:10" x14ac:dyDescent="0.25">
      <c r="A23" s="31"/>
      <c r="B23" s="67" t="s">
        <v>5</v>
      </c>
      <c r="C23" s="68">
        <v>5</v>
      </c>
      <c r="D23" s="69">
        <v>30</v>
      </c>
      <c r="E23" s="70">
        <f t="shared" si="1"/>
        <v>0.16666666666666666</v>
      </c>
      <c r="F23" s="36"/>
      <c r="G23" s="67" t="s">
        <v>22</v>
      </c>
      <c r="H23" s="69">
        <v>1</v>
      </c>
      <c r="I23" s="69">
        <v>4</v>
      </c>
      <c r="J23" s="70">
        <f>H23/I23</f>
        <v>0.25</v>
      </c>
    </row>
    <row r="24" spans="1:10" x14ac:dyDescent="0.25">
      <c r="A24" s="31"/>
      <c r="B24" s="23" t="s">
        <v>18</v>
      </c>
      <c r="C24" s="54">
        <v>0</v>
      </c>
      <c r="D24" s="55">
        <v>14</v>
      </c>
      <c r="E24" s="63">
        <f t="shared" si="1"/>
        <v>0</v>
      </c>
      <c r="F24" s="36"/>
      <c r="G24" s="77" t="s">
        <v>23</v>
      </c>
      <c r="H24" s="78">
        <v>1</v>
      </c>
      <c r="I24" s="78">
        <v>3</v>
      </c>
      <c r="J24" s="63">
        <f>H24/I24</f>
        <v>0.33333333333333331</v>
      </c>
    </row>
    <row r="25" spans="1:10" ht="15.75" thickBot="1" x14ac:dyDescent="0.3">
      <c r="A25" s="49"/>
      <c r="B25" s="44" t="s">
        <v>51</v>
      </c>
      <c r="C25" s="47">
        <f>SUM(C19:C24)</f>
        <v>38</v>
      </c>
      <c r="D25" s="48">
        <f>SUM(D19:D24)</f>
        <v>133</v>
      </c>
      <c r="E25" s="45"/>
      <c r="F25" s="36"/>
      <c r="G25" s="44" t="s">
        <v>51</v>
      </c>
      <c r="H25" s="48">
        <f>SUM(H20:H24)</f>
        <v>10</v>
      </c>
      <c r="I25" s="48">
        <f>SUM(I20:I24)</f>
        <v>40</v>
      </c>
      <c r="J25" s="45"/>
    </row>
    <row r="26" spans="1:10" x14ac:dyDescent="0.25">
      <c r="A26" s="31" t="s">
        <v>28</v>
      </c>
      <c r="B26" s="60" t="s">
        <v>1</v>
      </c>
      <c r="C26" s="61">
        <v>11</v>
      </c>
      <c r="D26" s="62">
        <v>23</v>
      </c>
      <c r="E26" s="63">
        <f t="shared" si="1"/>
        <v>0.47826086956521741</v>
      </c>
      <c r="F26" s="36"/>
      <c r="G26" s="60" t="s">
        <v>19</v>
      </c>
      <c r="H26" s="62">
        <v>0</v>
      </c>
      <c r="I26" s="62">
        <v>2</v>
      </c>
      <c r="J26" s="63">
        <f t="shared" ref="J26:J31" si="2">H26/I26</f>
        <v>0</v>
      </c>
    </row>
    <row r="27" spans="1:10" x14ac:dyDescent="0.25">
      <c r="A27" s="31"/>
      <c r="B27" s="67" t="s">
        <v>2</v>
      </c>
      <c r="C27" s="68">
        <v>27</v>
      </c>
      <c r="D27" s="69">
        <v>93</v>
      </c>
      <c r="E27" s="70">
        <f t="shared" si="1"/>
        <v>0.29032258064516131</v>
      </c>
      <c r="F27" s="36"/>
      <c r="G27" s="67" t="s">
        <v>24</v>
      </c>
      <c r="H27" s="69">
        <v>18</v>
      </c>
      <c r="I27" s="69">
        <v>32</v>
      </c>
      <c r="J27" s="70">
        <f t="shared" si="2"/>
        <v>0.5625</v>
      </c>
    </row>
    <row r="28" spans="1:10" x14ac:dyDescent="0.25">
      <c r="A28" s="31"/>
      <c r="B28" s="67" t="s">
        <v>3</v>
      </c>
      <c r="C28" s="68">
        <v>42</v>
      </c>
      <c r="D28" s="69">
        <v>159</v>
      </c>
      <c r="E28" s="70">
        <f t="shared" si="1"/>
        <v>0.26415094339622641</v>
      </c>
      <c r="F28" s="36"/>
      <c r="G28" s="67" t="s">
        <v>20</v>
      </c>
      <c r="H28" s="69">
        <v>62</v>
      </c>
      <c r="I28" s="69">
        <v>125</v>
      </c>
      <c r="J28" s="70">
        <f t="shared" si="2"/>
        <v>0.496</v>
      </c>
    </row>
    <row r="29" spans="1:10" x14ac:dyDescent="0.25">
      <c r="A29" s="31"/>
      <c r="B29" s="67" t="s">
        <v>4</v>
      </c>
      <c r="C29" s="68">
        <v>38</v>
      </c>
      <c r="D29" s="69">
        <v>146</v>
      </c>
      <c r="E29" s="70">
        <f t="shared" si="1"/>
        <v>0.26027397260273971</v>
      </c>
      <c r="F29" s="36"/>
      <c r="G29" s="67" t="s">
        <v>21</v>
      </c>
      <c r="H29" s="69">
        <v>78</v>
      </c>
      <c r="I29" s="69">
        <v>179</v>
      </c>
      <c r="J29" s="70">
        <f t="shared" si="2"/>
        <v>0.43575418994413406</v>
      </c>
    </row>
    <row r="30" spans="1:10" x14ac:dyDescent="0.25">
      <c r="A30" s="31"/>
      <c r="B30" s="67" t="s">
        <v>5</v>
      </c>
      <c r="C30" s="68">
        <v>9</v>
      </c>
      <c r="D30" s="69">
        <v>70</v>
      </c>
      <c r="E30" s="70">
        <f t="shared" si="1"/>
        <v>0.12857142857142856</v>
      </c>
      <c r="F30" s="36"/>
      <c r="G30" s="67" t="s">
        <v>22</v>
      </c>
      <c r="H30" s="69">
        <v>53</v>
      </c>
      <c r="I30" s="69">
        <v>144</v>
      </c>
      <c r="J30" s="70">
        <f t="shared" si="2"/>
        <v>0.36805555555555558</v>
      </c>
    </row>
    <row r="31" spans="1:10" x14ac:dyDescent="0.25">
      <c r="A31" s="31"/>
      <c r="B31" s="23" t="s">
        <v>18</v>
      </c>
      <c r="C31" s="54">
        <v>0</v>
      </c>
      <c r="D31" s="55">
        <v>27</v>
      </c>
      <c r="E31" s="63">
        <f t="shared" si="1"/>
        <v>0</v>
      </c>
      <c r="F31" s="36"/>
      <c r="G31" s="77" t="s">
        <v>23</v>
      </c>
      <c r="H31" s="78">
        <v>29</v>
      </c>
      <c r="I31" s="78">
        <v>114</v>
      </c>
      <c r="J31" s="63">
        <f t="shared" si="2"/>
        <v>0.25438596491228072</v>
      </c>
    </row>
    <row r="32" spans="1:10" ht="15.75" thickBot="1" x14ac:dyDescent="0.3">
      <c r="A32" s="49"/>
      <c r="B32" s="44" t="s">
        <v>51</v>
      </c>
      <c r="C32" s="47">
        <f>SUM(C26:C31)</f>
        <v>127</v>
      </c>
      <c r="D32" s="48">
        <f>SUM(D26:D31)</f>
        <v>518</v>
      </c>
      <c r="E32" s="45"/>
      <c r="F32" s="36"/>
      <c r="G32" s="44" t="s">
        <v>51</v>
      </c>
      <c r="H32" s="48">
        <f>SUM(H26:H31)</f>
        <v>240</v>
      </c>
      <c r="I32" s="48">
        <f>SUM(I26:I31)</f>
        <v>596</v>
      </c>
      <c r="J32" s="45"/>
    </row>
    <row r="33" spans="1:10" x14ac:dyDescent="0.25">
      <c r="A33" s="31" t="s">
        <v>29</v>
      </c>
      <c r="B33" s="60" t="s">
        <v>1</v>
      </c>
      <c r="C33" s="61">
        <v>3</v>
      </c>
      <c r="D33" s="62">
        <v>7</v>
      </c>
      <c r="E33" s="63">
        <f t="shared" si="1"/>
        <v>0.42857142857142855</v>
      </c>
      <c r="F33" s="36"/>
      <c r="G33" s="60" t="s">
        <v>19</v>
      </c>
      <c r="H33" s="62">
        <v>8</v>
      </c>
      <c r="I33" s="62">
        <v>26</v>
      </c>
      <c r="J33" s="63">
        <f t="shared" ref="J33:J38" si="3">H33/I33</f>
        <v>0.30769230769230771</v>
      </c>
    </row>
    <row r="34" spans="1:10" x14ac:dyDescent="0.25">
      <c r="A34" s="31"/>
      <c r="B34" s="67" t="s">
        <v>2</v>
      </c>
      <c r="C34" s="68">
        <v>9</v>
      </c>
      <c r="D34" s="69">
        <v>25</v>
      </c>
      <c r="E34" s="70">
        <f t="shared" si="1"/>
        <v>0.36</v>
      </c>
      <c r="F34" s="36"/>
      <c r="G34" s="67" t="s">
        <v>24</v>
      </c>
      <c r="H34" s="69">
        <v>14</v>
      </c>
      <c r="I34" s="69">
        <v>24</v>
      </c>
      <c r="J34" s="70">
        <f t="shared" si="3"/>
        <v>0.58333333333333337</v>
      </c>
    </row>
    <row r="35" spans="1:10" x14ac:dyDescent="0.25">
      <c r="A35" s="31"/>
      <c r="B35" s="67" t="s">
        <v>3</v>
      </c>
      <c r="C35" s="68">
        <v>11</v>
      </c>
      <c r="D35" s="69">
        <v>43</v>
      </c>
      <c r="E35" s="70">
        <f t="shared" si="1"/>
        <v>0.2558139534883721</v>
      </c>
      <c r="F35" s="36"/>
      <c r="G35" s="67" t="s">
        <v>20</v>
      </c>
      <c r="H35" s="69">
        <v>9</v>
      </c>
      <c r="I35" s="69">
        <v>16</v>
      </c>
      <c r="J35" s="70">
        <f t="shared" si="3"/>
        <v>0.5625</v>
      </c>
    </row>
    <row r="36" spans="1:10" x14ac:dyDescent="0.25">
      <c r="A36" s="31"/>
      <c r="B36" s="67" t="s">
        <v>4</v>
      </c>
      <c r="C36" s="68">
        <v>18</v>
      </c>
      <c r="D36" s="69">
        <v>81</v>
      </c>
      <c r="E36" s="70">
        <f t="shared" si="1"/>
        <v>0.22222222222222221</v>
      </c>
      <c r="F36" s="36"/>
      <c r="G36" s="67" t="s">
        <v>21</v>
      </c>
      <c r="H36" s="69">
        <v>6</v>
      </c>
      <c r="I36" s="69">
        <v>13</v>
      </c>
      <c r="J36" s="70">
        <f t="shared" si="3"/>
        <v>0.46153846153846156</v>
      </c>
    </row>
    <row r="37" spans="1:10" x14ac:dyDescent="0.25">
      <c r="A37" s="31"/>
      <c r="B37" s="67" t="s">
        <v>5</v>
      </c>
      <c r="C37" s="68">
        <v>11</v>
      </c>
      <c r="D37" s="69">
        <v>47</v>
      </c>
      <c r="E37" s="70">
        <f t="shared" si="1"/>
        <v>0.23404255319148937</v>
      </c>
      <c r="F37" s="36"/>
      <c r="G37" s="67" t="s">
        <v>22</v>
      </c>
      <c r="H37" s="69">
        <v>8</v>
      </c>
      <c r="I37" s="69">
        <v>14</v>
      </c>
      <c r="J37" s="70">
        <f t="shared" si="3"/>
        <v>0.5714285714285714</v>
      </c>
    </row>
    <row r="38" spans="1:10" x14ac:dyDescent="0.25">
      <c r="A38" s="31"/>
      <c r="B38" s="23" t="s">
        <v>18</v>
      </c>
      <c r="C38" s="54">
        <v>0</v>
      </c>
      <c r="D38" s="55">
        <v>31</v>
      </c>
      <c r="E38" s="63">
        <f t="shared" si="1"/>
        <v>0</v>
      </c>
      <c r="F38" s="36"/>
      <c r="G38" s="77" t="s">
        <v>23</v>
      </c>
      <c r="H38" s="78">
        <v>4</v>
      </c>
      <c r="I38" s="78">
        <v>9</v>
      </c>
      <c r="J38" s="63">
        <f t="shared" si="3"/>
        <v>0.44444444444444442</v>
      </c>
    </row>
    <row r="39" spans="1:10" ht="15.75" thickBot="1" x14ac:dyDescent="0.3">
      <c r="A39" s="49"/>
      <c r="B39" s="44" t="s">
        <v>51</v>
      </c>
      <c r="C39" s="47">
        <f>SUM(C33:C38)</f>
        <v>52</v>
      </c>
      <c r="D39" s="48">
        <f>SUM(D33:D38)</f>
        <v>234</v>
      </c>
      <c r="E39" s="45"/>
      <c r="F39" s="36"/>
      <c r="G39" s="44" t="s">
        <v>51</v>
      </c>
      <c r="H39" s="48">
        <f>SUM(H33:H38)</f>
        <v>49</v>
      </c>
      <c r="I39" s="48">
        <f>SUM(I33:I38)</f>
        <v>102</v>
      </c>
      <c r="J39" s="45"/>
    </row>
    <row r="40" spans="1:10" x14ac:dyDescent="0.25">
      <c r="A40" s="31" t="s">
        <v>30</v>
      </c>
      <c r="B40" s="60" t="s">
        <v>1</v>
      </c>
      <c r="C40" s="61">
        <v>3</v>
      </c>
      <c r="D40" s="62">
        <v>5</v>
      </c>
      <c r="E40" s="63">
        <f t="shared" si="1"/>
        <v>0.6</v>
      </c>
      <c r="F40" s="36"/>
      <c r="G40" s="60" t="s">
        <v>19</v>
      </c>
      <c r="H40" s="62">
        <v>7</v>
      </c>
      <c r="I40" s="62">
        <v>18</v>
      </c>
      <c r="J40" s="63">
        <f t="shared" ref="J40:J45" si="4">H40/I40</f>
        <v>0.3888888888888889</v>
      </c>
    </row>
    <row r="41" spans="1:10" x14ac:dyDescent="0.25">
      <c r="A41" s="31"/>
      <c r="B41" s="67" t="s">
        <v>2</v>
      </c>
      <c r="C41" s="68">
        <v>15</v>
      </c>
      <c r="D41" s="69">
        <v>46</v>
      </c>
      <c r="E41" s="70">
        <f t="shared" si="1"/>
        <v>0.32608695652173914</v>
      </c>
      <c r="F41" s="36"/>
      <c r="G41" s="67" t="s">
        <v>24</v>
      </c>
      <c r="H41" s="69">
        <v>3</v>
      </c>
      <c r="I41" s="69">
        <v>15</v>
      </c>
      <c r="J41" s="70">
        <f t="shared" si="4"/>
        <v>0.2</v>
      </c>
    </row>
    <row r="42" spans="1:10" x14ac:dyDescent="0.25">
      <c r="A42" s="31"/>
      <c r="B42" s="67" t="s">
        <v>3</v>
      </c>
      <c r="C42" s="68">
        <v>4</v>
      </c>
      <c r="D42" s="69">
        <v>49</v>
      </c>
      <c r="E42" s="70">
        <f t="shared" si="1"/>
        <v>8.1632653061224483E-2</v>
      </c>
      <c r="F42" s="36"/>
      <c r="G42" s="67" t="s">
        <v>20</v>
      </c>
      <c r="H42" s="69">
        <v>3</v>
      </c>
      <c r="I42" s="69">
        <v>7</v>
      </c>
      <c r="J42" s="70">
        <f t="shared" si="4"/>
        <v>0.42857142857142855</v>
      </c>
    </row>
    <row r="43" spans="1:10" x14ac:dyDescent="0.25">
      <c r="A43" s="31"/>
      <c r="B43" s="67" t="s">
        <v>4</v>
      </c>
      <c r="C43" s="68">
        <v>7</v>
      </c>
      <c r="D43" s="69">
        <v>37</v>
      </c>
      <c r="E43" s="70">
        <f t="shared" si="1"/>
        <v>0.1891891891891892</v>
      </c>
      <c r="F43" s="36"/>
      <c r="G43" s="67" t="s">
        <v>21</v>
      </c>
      <c r="H43" s="69">
        <v>5</v>
      </c>
      <c r="I43" s="69">
        <v>7</v>
      </c>
      <c r="J43" s="70">
        <f t="shared" si="4"/>
        <v>0.7142857142857143</v>
      </c>
    </row>
    <row r="44" spans="1:10" x14ac:dyDescent="0.25">
      <c r="A44" s="31"/>
      <c r="B44" s="67" t="s">
        <v>5</v>
      </c>
      <c r="C44" s="68">
        <v>0</v>
      </c>
      <c r="D44" s="69">
        <v>3</v>
      </c>
      <c r="E44" s="70">
        <f t="shared" si="1"/>
        <v>0</v>
      </c>
      <c r="F44" s="36"/>
      <c r="G44" s="67" t="s">
        <v>22</v>
      </c>
      <c r="H44" s="69">
        <v>2</v>
      </c>
      <c r="I44" s="69">
        <v>11</v>
      </c>
      <c r="J44" s="70">
        <f t="shared" si="4"/>
        <v>0.18181818181818182</v>
      </c>
    </row>
    <row r="45" spans="1:10" x14ac:dyDescent="0.25">
      <c r="A45" s="31"/>
      <c r="B45" s="23" t="s">
        <v>18</v>
      </c>
      <c r="C45" s="54">
        <v>0</v>
      </c>
      <c r="D45" s="55">
        <v>1</v>
      </c>
      <c r="E45" s="63">
        <f t="shared" si="1"/>
        <v>0</v>
      </c>
      <c r="F45" s="36"/>
      <c r="G45" s="77" t="s">
        <v>23</v>
      </c>
      <c r="H45" s="78">
        <v>3</v>
      </c>
      <c r="I45" s="78">
        <v>10</v>
      </c>
      <c r="J45" s="63">
        <f t="shared" si="4"/>
        <v>0.3</v>
      </c>
    </row>
    <row r="46" spans="1:10" ht="15.75" thickBot="1" x14ac:dyDescent="0.3">
      <c r="A46" s="31"/>
      <c r="B46" s="44" t="s">
        <v>51</v>
      </c>
      <c r="C46" s="47">
        <f>SUM(C40:C45)</f>
        <v>29</v>
      </c>
      <c r="D46" s="48">
        <f>SUM(D40:D45)</f>
        <v>141</v>
      </c>
      <c r="E46" s="45"/>
      <c r="F46" s="36"/>
      <c r="G46" s="44" t="s">
        <v>51</v>
      </c>
      <c r="H46" s="48">
        <f>SUM(H40:H45)</f>
        <v>23</v>
      </c>
      <c r="I46" s="48">
        <f>SUM(I40:I45)</f>
        <v>68</v>
      </c>
      <c r="J46" s="45"/>
    </row>
    <row r="47" spans="1:10" x14ac:dyDescent="0.25">
      <c r="A47" s="71" t="s">
        <v>31</v>
      </c>
      <c r="B47" s="60" t="s">
        <v>1</v>
      </c>
      <c r="C47" s="61">
        <v>0</v>
      </c>
      <c r="D47" s="62">
        <v>3</v>
      </c>
      <c r="E47" s="63">
        <f t="shared" ref="E47:E79" si="5">C47/D47</f>
        <v>0</v>
      </c>
      <c r="F47" s="36"/>
      <c r="G47" s="60" t="s">
        <v>19</v>
      </c>
      <c r="H47" s="62">
        <v>1</v>
      </c>
      <c r="I47" s="62">
        <v>9</v>
      </c>
      <c r="J47" s="63">
        <f t="shared" ref="J47:J52" si="6">H47/I47</f>
        <v>0.1111111111111111</v>
      </c>
    </row>
    <row r="48" spans="1:10" x14ac:dyDescent="0.25">
      <c r="A48" s="31"/>
      <c r="B48" s="67" t="s">
        <v>2</v>
      </c>
      <c r="C48" s="68">
        <v>3</v>
      </c>
      <c r="D48" s="69">
        <v>13</v>
      </c>
      <c r="E48" s="70">
        <f t="shared" si="5"/>
        <v>0.23076923076923078</v>
      </c>
      <c r="F48" s="36"/>
      <c r="G48" s="67" t="s">
        <v>24</v>
      </c>
      <c r="H48" s="69">
        <v>6</v>
      </c>
      <c r="I48" s="69">
        <v>15</v>
      </c>
      <c r="J48" s="70">
        <f t="shared" si="6"/>
        <v>0.4</v>
      </c>
    </row>
    <row r="49" spans="1:10" x14ac:dyDescent="0.25">
      <c r="A49" s="31"/>
      <c r="B49" s="67" t="s">
        <v>3</v>
      </c>
      <c r="C49" s="68">
        <v>5</v>
      </c>
      <c r="D49" s="69">
        <v>33</v>
      </c>
      <c r="E49" s="70">
        <f t="shared" si="5"/>
        <v>0.15151515151515152</v>
      </c>
      <c r="F49" s="36"/>
      <c r="G49" s="67" t="s">
        <v>20</v>
      </c>
      <c r="H49" s="69">
        <v>13</v>
      </c>
      <c r="I49" s="69">
        <v>52</v>
      </c>
      <c r="J49" s="70">
        <f t="shared" si="6"/>
        <v>0.25</v>
      </c>
    </row>
    <row r="50" spans="1:10" x14ac:dyDescent="0.25">
      <c r="A50" s="31"/>
      <c r="B50" s="67" t="s">
        <v>4</v>
      </c>
      <c r="C50" s="68">
        <v>10</v>
      </c>
      <c r="D50" s="69">
        <v>45</v>
      </c>
      <c r="E50" s="70">
        <f t="shared" si="5"/>
        <v>0.22222222222222221</v>
      </c>
      <c r="F50" s="36"/>
      <c r="G50" s="67" t="s">
        <v>21</v>
      </c>
      <c r="H50" s="69">
        <v>25</v>
      </c>
      <c r="I50" s="69">
        <v>111</v>
      </c>
      <c r="J50" s="70">
        <f t="shared" si="6"/>
        <v>0.22522522522522523</v>
      </c>
    </row>
    <row r="51" spans="1:10" x14ac:dyDescent="0.25">
      <c r="A51" s="31"/>
      <c r="B51" s="67" t="s">
        <v>5</v>
      </c>
      <c r="C51" s="68">
        <v>3</v>
      </c>
      <c r="D51" s="69">
        <v>26</v>
      </c>
      <c r="E51" s="70">
        <f t="shared" si="5"/>
        <v>0.11538461538461539</v>
      </c>
      <c r="F51" s="36"/>
      <c r="G51" s="67" t="s">
        <v>22</v>
      </c>
      <c r="H51" s="69">
        <v>13</v>
      </c>
      <c r="I51" s="69">
        <v>80</v>
      </c>
      <c r="J51" s="70">
        <f t="shared" si="6"/>
        <v>0.16250000000000001</v>
      </c>
    </row>
    <row r="52" spans="1:10" x14ac:dyDescent="0.25">
      <c r="A52" s="31"/>
      <c r="B52" s="23" t="s">
        <v>18</v>
      </c>
      <c r="C52" s="54">
        <v>0</v>
      </c>
      <c r="D52" s="55">
        <v>6</v>
      </c>
      <c r="E52" s="63">
        <f t="shared" si="5"/>
        <v>0</v>
      </c>
      <c r="F52" s="36"/>
      <c r="G52" s="77" t="s">
        <v>23</v>
      </c>
      <c r="H52" s="78">
        <v>6</v>
      </c>
      <c r="I52" s="78">
        <v>94</v>
      </c>
      <c r="J52" s="63">
        <f t="shared" si="6"/>
        <v>6.3829787234042548E-2</v>
      </c>
    </row>
    <row r="53" spans="1:10" ht="15.75" thickBot="1" x14ac:dyDescent="0.3">
      <c r="A53" s="31"/>
      <c r="B53" s="44" t="s">
        <v>51</v>
      </c>
      <c r="C53" s="47">
        <f>SUM(C47:C52)</f>
        <v>21</v>
      </c>
      <c r="D53" s="48">
        <f>SUM(D47:D52)</f>
        <v>126</v>
      </c>
      <c r="E53" s="45"/>
      <c r="F53" s="36"/>
      <c r="G53" s="44" t="s">
        <v>51</v>
      </c>
      <c r="H53" s="48">
        <f>SUM(H47:H52)</f>
        <v>64</v>
      </c>
      <c r="I53" s="48">
        <f>SUM(I47:I52)</f>
        <v>361</v>
      </c>
      <c r="J53" s="45"/>
    </row>
    <row r="54" spans="1:10" x14ac:dyDescent="0.25">
      <c r="A54" s="71" t="s">
        <v>32</v>
      </c>
      <c r="B54" s="60" t="s">
        <v>1</v>
      </c>
      <c r="C54" s="61">
        <v>3</v>
      </c>
      <c r="D54" s="62">
        <v>8</v>
      </c>
      <c r="E54" s="63">
        <f t="shared" si="5"/>
        <v>0.375</v>
      </c>
      <c r="F54" s="36"/>
      <c r="G54" s="60" t="s">
        <v>19</v>
      </c>
      <c r="H54" s="62">
        <v>2</v>
      </c>
      <c r="I54" s="62">
        <v>5</v>
      </c>
      <c r="J54" s="63">
        <f t="shared" ref="J54:J59" si="7">H54/I54</f>
        <v>0.4</v>
      </c>
    </row>
    <row r="55" spans="1:10" x14ac:dyDescent="0.25">
      <c r="A55" s="31"/>
      <c r="B55" s="67" t="s">
        <v>2</v>
      </c>
      <c r="C55" s="68">
        <v>19</v>
      </c>
      <c r="D55" s="69">
        <v>46</v>
      </c>
      <c r="E55" s="70">
        <f t="shared" si="5"/>
        <v>0.41304347826086957</v>
      </c>
      <c r="F55" s="36"/>
      <c r="G55" s="67" t="s">
        <v>24</v>
      </c>
      <c r="H55" s="69">
        <v>21</v>
      </c>
      <c r="I55" s="69">
        <v>41</v>
      </c>
      <c r="J55" s="70">
        <f t="shared" si="7"/>
        <v>0.51219512195121952</v>
      </c>
    </row>
    <row r="56" spans="1:10" x14ac:dyDescent="0.25">
      <c r="A56" s="31"/>
      <c r="B56" s="67" t="s">
        <v>3</v>
      </c>
      <c r="C56" s="68">
        <v>31</v>
      </c>
      <c r="D56" s="69">
        <v>74</v>
      </c>
      <c r="E56" s="70">
        <f t="shared" si="5"/>
        <v>0.41891891891891891</v>
      </c>
      <c r="F56" s="36"/>
      <c r="G56" s="67" t="s">
        <v>20</v>
      </c>
      <c r="H56" s="69">
        <v>34</v>
      </c>
      <c r="I56" s="69">
        <v>77</v>
      </c>
      <c r="J56" s="70">
        <f t="shared" si="7"/>
        <v>0.44155844155844154</v>
      </c>
    </row>
    <row r="57" spans="1:10" x14ac:dyDescent="0.25">
      <c r="A57" s="31"/>
      <c r="B57" s="67" t="s">
        <v>4</v>
      </c>
      <c r="C57" s="68">
        <v>9</v>
      </c>
      <c r="D57" s="69">
        <v>46</v>
      </c>
      <c r="E57" s="70">
        <f t="shared" si="5"/>
        <v>0.19565217391304349</v>
      </c>
      <c r="F57" s="36"/>
      <c r="G57" s="67" t="s">
        <v>21</v>
      </c>
      <c r="H57" s="69">
        <v>30</v>
      </c>
      <c r="I57" s="69">
        <v>65</v>
      </c>
      <c r="J57" s="70">
        <f t="shared" si="7"/>
        <v>0.46153846153846156</v>
      </c>
    </row>
    <row r="58" spans="1:10" x14ac:dyDescent="0.25">
      <c r="A58" s="31"/>
      <c r="B58" s="67" t="s">
        <v>5</v>
      </c>
      <c r="C58" s="68">
        <v>7</v>
      </c>
      <c r="D58" s="69">
        <v>22</v>
      </c>
      <c r="E58" s="70">
        <f t="shared" si="5"/>
        <v>0.31818181818181818</v>
      </c>
      <c r="F58" s="36"/>
      <c r="G58" s="67" t="s">
        <v>22</v>
      </c>
      <c r="H58" s="69">
        <v>35</v>
      </c>
      <c r="I58" s="69">
        <v>79</v>
      </c>
      <c r="J58" s="70">
        <f t="shared" si="7"/>
        <v>0.44303797468354428</v>
      </c>
    </row>
    <row r="59" spans="1:10" x14ac:dyDescent="0.25">
      <c r="A59" s="31"/>
      <c r="B59" s="23" t="s">
        <v>18</v>
      </c>
      <c r="C59" s="54">
        <v>0</v>
      </c>
      <c r="D59" s="55">
        <v>6</v>
      </c>
      <c r="E59" s="63">
        <f t="shared" si="5"/>
        <v>0</v>
      </c>
      <c r="F59" s="36"/>
      <c r="G59" s="77" t="s">
        <v>23</v>
      </c>
      <c r="H59" s="78">
        <v>14</v>
      </c>
      <c r="I59" s="78">
        <v>43</v>
      </c>
      <c r="J59" s="63">
        <f t="shared" si="7"/>
        <v>0.32558139534883723</v>
      </c>
    </row>
    <row r="60" spans="1:10" ht="15.75" thickBot="1" x14ac:dyDescent="0.3">
      <c r="A60" s="49"/>
      <c r="B60" s="44" t="s">
        <v>51</v>
      </c>
      <c r="C60" s="47">
        <f>SUM(C54:C59)</f>
        <v>69</v>
      </c>
      <c r="D60" s="48">
        <f>SUM(D54:D59)</f>
        <v>202</v>
      </c>
      <c r="E60" s="45"/>
      <c r="F60" s="36"/>
      <c r="G60" s="44" t="s">
        <v>51</v>
      </c>
      <c r="H60" s="48">
        <f>SUM(H54:H59)</f>
        <v>136</v>
      </c>
      <c r="I60" s="48">
        <f>SUM(I54:I59)</f>
        <v>310</v>
      </c>
      <c r="J60" s="45"/>
    </row>
    <row r="61" spans="1:10" x14ac:dyDescent="0.25">
      <c r="A61" s="31" t="s">
        <v>33</v>
      </c>
      <c r="B61" s="72" t="s">
        <v>1</v>
      </c>
      <c r="C61" s="73">
        <v>1</v>
      </c>
      <c r="D61" s="74">
        <v>1</v>
      </c>
      <c r="E61" s="63">
        <f t="shared" si="5"/>
        <v>1</v>
      </c>
      <c r="F61" s="36"/>
      <c r="G61" s="60" t="s">
        <v>19</v>
      </c>
      <c r="H61" s="62">
        <v>0</v>
      </c>
      <c r="I61" s="62">
        <v>2</v>
      </c>
      <c r="J61" s="63">
        <f t="shared" ref="J61:J66" si="8">H61/I61</f>
        <v>0</v>
      </c>
    </row>
    <row r="62" spans="1:10" x14ac:dyDescent="0.25">
      <c r="A62" s="31"/>
      <c r="B62" s="67" t="s">
        <v>2</v>
      </c>
      <c r="C62" s="68">
        <v>3</v>
      </c>
      <c r="D62" s="69">
        <v>15</v>
      </c>
      <c r="E62" s="70">
        <f t="shared" si="5"/>
        <v>0.2</v>
      </c>
      <c r="F62" s="36"/>
      <c r="G62" s="67" t="s">
        <v>24</v>
      </c>
      <c r="H62" s="69">
        <v>2</v>
      </c>
      <c r="I62" s="69">
        <v>10</v>
      </c>
      <c r="J62" s="70">
        <f t="shared" si="8"/>
        <v>0.2</v>
      </c>
    </row>
    <row r="63" spans="1:10" x14ac:dyDescent="0.25">
      <c r="A63" s="31"/>
      <c r="B63" s="67" t="s">
        <v>3</v>
      </c>
      <c r="C63" s="68">
        <v>7</v>
      </c>
      <c r="D63" s="69">
        <v>28</v>
      </c>
      <c r="E63" s="70">
        <f t="shared" si="5"/>
        <v>0.25</v>
      </c>
      <c r="F63" s="36"/>
      <c r="G63" s="67" t="s">
        <v>20</v>
      </c>
      <c r="H63" s="69">
        <v>4</v>
      </c>
      <c r="I63" s="69">
        <v>46</v>
      </c>
      <c r="J63" s="70">
        <f t="shared" si="8"/>
        <v>8.6956521739130432E-2</v>
      </c>
    </row>
    <row r="64" spans="1:10" x14ac:dyDescent="0.25">
      <c r="A64" s="31"/>
      <c r="B64" s="67" t="s">
        <v>4</v>
      </c>
      <c r="C64" s="68">
        <v>1</v>
      </c>
      <c r="D64" s="69">
        <v>13</v>
      </c>
      <c r="E64" s="70">
        <f t="shared" si="5"/>
        <v>7.6923076923076927E-2</v>
      </c>
      <c r="F64" s="36"/>
      <c r="G64" s="67" t="s">
        <v>21</v>
      </c>
      <c r="H64" s="69">
        <v>4</v>
      </c>
      <c r="I64" s="69">
        <v>66</v>
      </c>
      <c r="J64" s="70">
        <f t="shared" si="8"/>
        <v>6.0606060606060608E-2</v>
      </c>
    </row>
    <row r="65" spans="1:10" x14ac:dyDescent="0.25">
      <c r="A65" s="31"/>
      <c r="B65" s="67" t="s">
        <v>5</v>
      </c>
      <c r="C65" s="68">
        <v>0</v>
      </c>
      <c r="D65" s="69">
        <v>2</v>
      </c>
      <c r="E65" s="70">
        <f t="shared" si="5"/>
        <v>0</v>
      </c>
      <c r="F65" s="36"/>
      <c r="G65" s="67" t="s">
        <v>22</v>
      </c>
      <c r="H65" s="69">
        <v>4</v>
      </c>
      <c r="I65" s="69">
        <v>66</v>
      </c>
      <c r="J65" s="70">
        <f t="shared" si="8"/>
        <v>6.0606060606060608E-2</v>
      </c>
    </row>
    <row r="66" spans="1:10" x14ac:dyDescent="0.25">
      <c r="A66" s="31"/>
      <c r="B66" s="33"/>
      <c r="C66" s="34"/>
      <c r="D66" s="34"/>
      <c r="E66" s="35"/>
      <c r="F66" s="36"/>
      <c r="G66" s="77" t="s">
        <v>23</v>
      </c>
      <c r="H66" s="78">
        <v>4</v>
      </c>
      <c r="I66" s="78">
        <v>47</v>
      </c>
      <c r="J66" s="63">
        <f t="shared" si="8"/>
        <v>8.5106382978723402E-2</v>
      </c>
    </row>
    <row r="67" spans="1:10" ht="15.75" thickBot="1" x14ac:dyDescent="0.3">
      <c r="A67" s="49"/>
      <c r="B67" s="44" t="s">
        <v>51</v>
      </c>
      <c r="C67" s="47">
        <f>SUM(C61:C66)</f>
        <v>12</v>
      </c>
      <c r="D67" s="48">
        <f>SUM(D61:D66)</f>
        <v>59</v>
      </c>
      <c r="E67" s="45"/>
      <c r="F67" s="36"/>
      <c r="G67" s="44" t="s">
        <v>51</v>
      </c>
      <c r="H67" s="48">
        <f>SUM(H61:H66)</f>
        <v>18</v>
      </c>
      <c r="I67" s="48">
        <f>SUM(I61:I66)</f>
        <v>237</v>
      </c>
      <c r="J67" s="45"/>
    </row>
    <row r="68" spans="1:10" x14ac:dyDescent="0.25">
      <c r="A68" s="31" t="s">
        <v>34</v>
      </c>
      <c r="B68" s="60" t="s">
        <v>1</v>
      </c>
      <c r="C68" s="61">
        <v>0</v>
      </c>
      <c r="D68" s="62">
        <v>3</v>
      </c>
      <c r="E68" s="63">
        <f t="shared" si="5"/>
        <v>0</v>
      </c>
      <c r="F68" s="36"/>
      <c r="G68" s="60" t="s">
        <v>19</v>
      </c>
      <c r="H68" s="62">
        <v>7</v>
      </c>
      <c r="I68" s="62">
        <v>25</v>
      </c>
      <c r="J68" s="63">
        <f t="shared" ref="J68:J73" si="9">H68/I68</f>
        <v>0.28000000000000003</v>
      </c>
    </row>
    <row r="69" spans="1:10" x14ac:dyDescent="0.25">
      <c r="A69" s="31"/>
      <c r="B69" s="67" t="s">
        <v>2</v>
      </c>
      <c r="C69" s="68">
        <v>16</v>
      </c>
      <c r="D69" s="69">
        <v>27</v>
      </c>
      <c r="E69" s="70">
        <f t="shared" si="5"/>
        <v>0.59259259259259256</v>
      </c>
      <c r="F69" s="36"/>
      <c r="G69" s="67" t="s">
        <v>24</v>
      </c>
      <c r="H69" s="69">
        <v>8</v>
      </c>
      <c r="I69" s="69">
        <v>12</v>
      </c>
      <c r="J69" s="70">
        <f t="shared" si="9"/>
        <v>0.66666666666666663</v>
      </c>
    </row>
    <row r="70" spans="1:10" x14ac:dyDescent="0.25">
      <c r="A70" s="31"/>
      <c r="B70" s="67" t="s">
        <v>3</v>
      </c>
      <c r="C70" s="68">
        <v>31</v>
      </c>
      <c r="D70" s="69">
        <v>67</v>
      </c>
      <c r="E70" s="70">
        <f t="shared" si="5"/>
        <v>0.46268656716417911</v>
      </c>
      <c r="F70" s="36"/>
      <c r="G70" s="67" t="s">
        <v>20</v>
      </c>
      <c r="H70" s="69">
        <v>18</v>
      </c>
      <c r="I70" s="69">
        <v>35</v>
      </c>
      <c r="J70" s="70">
        <f t="shared" si="9"/>
        <v>0.51428571428571423</v>
      </c>
    </row>
    <row r="71" spans="1:10" x14ac:dyDescent="0.25">
      <c r="A71" s="31"/>
      <c r="B71" s="67" t="s">
        <v>4</v>
      </c>
      <c r="C71" s="68">
        <v>82</v>
      </c>
      <c r="D71" s="69">
        <v>145</v>
      </c>
      <c r="E71" s="70">
        <f t="shared" si="5"/>
        <v>0.56551724137931036</v>
      </c>
      <c r="F71" s="36"/>
      <c r="G71" s="67" t="s">
        <v>21</v>
      </c>
      <c r="H71" s="69">
        <v>15</v>
      </c>
      <c r="I71" s="69">
        <v>27</v>
      </c>
      <c r="J71" s="70">
        <f t="shared" si="9"/>
        <v>0.55555555555555558</v>
      </c>
    </row>
    <row r="72" spans="1:10" x14ac:dyDescent="0.25">
      <c r="A72" s="31"/>
      <c r="B72" s="67" t="s">
        <v>5</v>
      </c>
      <c r="C72" s="68">
        <v>49</v>
      </c>
      <c r="D72" s="69">
        <v>73</v>
      </c>
      <c r="E72" s="70">
        <f t="shared" si="5"/>
        <v>0.67123287671232879</v>
      </c>
      <c r="F72" s="36"/>
      <c r="G72" s="67" t="s">
        <v>22</v>
      </c>
      <c r="H72" s="69">
        <v>18</v>
      </c>
      <c r="I72" s="69">
        <v>31</v>
      </c>
      <c r="J72" s="70">
        <f t="shared" si="9"/>
        <v>0.58064516129032262</v>
      </c>
    </row>
    <row r="73" spans="1:10" x14ac:dyDescent="0.25">
      <c r="A73" s="31"/>
      <c r="B73" s="23" t="s">
        <v>18</v>
      </c>
      <c r="C73" s="54">
        <v>0</v>
      </c>
      <c r="D73" s="55">
        <v>40</v>
      </c>
      <c r="E73" s="63">
        <f t="shared" si="5"/>
        <v>0</v>
      </c>
      <c r="F73" s="36"/>
      <c r="G73" s="77" t="s">
        <v>23</v>
      </c>
      <c r="H73" s="78">
        <v>14</v>
      </c>
      <c r="I73" s="78">
        <v>34</v>
      </c>
      <c r="J73" s="63">
        <f t="shared" si="9"/>
        <v>0.41176470588235292</v>
      </c>
    </row>
    <row r="74" spans="1:10" ht="15.75" thickBot="1" x14ac:dyDescent="0.3">
      <c r="A74" s="49"/>
      <c r="B74" s="44" t="s">
        <v>51</v>
      </c>
      <c r="C74" s="47">
        <f>SUM(C68:C73)</f>
        <v>178</v>
      </c>
      <c r="D74" s="48">
        <f>SUM(D68:D73)</f>
        <v>355</v>
      </c>
      <c r="E74" s="45"/>
      <c r="F74" s="36"/>
      <c r="G74" s="44" t="s">
        <v>51</v>
      </c>
      <c r="H74" s="48">
        <f>SUM(H68:H73)</f>
        <v>80</v>
      </c>
      <c r="I74" s="48">
        <f>SUM(I68:I73)</f>
        <v>164</v>
      </c>
      <c r="J74" s="45"/>
    </row>
    <row r="75" spans="1:10" ht="13.15" customHeight="1" x14ac:dyDescent="0.25">
      <c r="A75" s="31" t="s">
        <v>35</v>
      </c>
      <c r="B75" s="60" t="s">
        <v>1</v>
      </c>
      <c r="C75" s="61">
        <v>1</v>
      </c>
      <c r="D75" s="62">
        <v>1</v>
      </c>
      <c r="E75" s="63">
        <f t="shared" si="5"/>
        <v>1</v>
      </c>
      <c r="F75" s="36"/>
      <c r="G75" s="60" t="s">
        <v>19</v>
      </c>
      <c r="H75" s="62">
        <v>10</v>
      </c>
      <c r="I75" s="62">
        <v>13</v>
      </c>
      <c r="J75" s="63">
        <f t="shared" ref="J75:J80" si="10">H75/I75</f>
        <v>0.76923076923076927</v>
      </c>
    </row>
    <row r="76" spans="1:10" ht="13.15" customHeight="1" x14ac:dyDescent="0.25">
      <c r="A76" s="31"/>
      <c r="B76" s="67" t="s">
        <v>2</v>
      </c>
      <c r="C76" s="68">
        <v>16</v>
      </c>
      <c r="D76" s="69">
        <v>40</v>
      </c>
      <c r="E76" s="70">
        <f t="shared" si="5"/>
        <v>0.4</v>
      </c>
      <c r="F76" s="36"/>
      <c r="G76" s="67" t="s">
        <v>24</v>
      </c>
      <c r="H76" s="69">
        <v>23</v>
      </c>
      <c r="I76" s="69">
        <v>33</v>
      </c>
      <c r="J76" s="70">
        <f t="shared" si="10"/>
        <v>0.69696969696969702</v>
      </c>
    </row>
    <row r="77" spans="1:10" ht="13.15" customHeight="1" x14ac:dyDescent="0.25">
      <c r="A77" s="31"/>
      <c r="B77" s="67" t="s">
        <v>3</v>
      </c>
      <c r="C77" s="68">
        <v>22</v>
      </c>
      <c r="D77" s="69">
        <v>41</v>
      </c>
      <c r="E77" s="70">
        <f t="shared" si="5"/>
        <v>0.53658536585365857</v>
      </c>
      <c r="F77" s="36"/>
      <c r="G77" s="67" t="s">
        <v>20</v>
      </c>
      <c r="H77" s="69">
        <v>60</v>
      </c>
      <c r="I77" s="69">
        <v>96</v>
      </c>
      <c r="J77" s="70">
        <f t="shared" si="10"/>
        <v>0.625</v>
      </c>
    </row>
    <row r="78" spans="1:10" ht="13.15" customHeight="1" x14ac:dyDescent="0.25">
      <c r="A78" s="31"/>
      <c r="B78" s="67" t="s">
        <v>4</v>
      </c>
      <c r="C78" s="68">
        <v>6</v>
      </c>
      <c r="D78" s="69">
        <v>19</v>
      </c>
      <c r="E78" s="70">
        <f t="shared" si="5"/>
        <v>0.31578947368421051</v>
      </c>
      <c r="F78" s="36"/>
      <c r="G78" s="67" t="s">
        <v>21</v>
      </c>
      <c r="H78" s="69">
        <v>70</v>
      </c>
      <c r="I78" s="69">
        <v>119</v>
      </c>
      <c r="J78" s="70">
        <f t="shared" si="10"/>
        <v>0.58823529411764708</v>
      </c>
    </row>
    <row r="79" spans="1:10" x14ac:dyDescent="0.25">
      <c r="A79" s="31"/>
      <c r="B79" s="67" t="s">
        <v>5</v>
      </c>
      <c r="C79" s="68">
        <v>0</v>
      </c>
      <c r="D79" s="69">
        <v>1</v>
      </c>
      <c r="E79" s="70">
        <f t="shared" si="5"/>
        <v>0</v>
      </c>
      <c r="F79" s="36"/>
      <c r="G79" s="67" t="s">
        <v>22</v>
      </c>
      <c r="H79" s="69">
        <v>49</v>
      </c>
      <c r="I79" s="69">
        <v>99</v>
      </c>
      <c r="J79" s="70">
        <f t="shared" si="10"/>
        <v>0.49494949494949497</v>
      </c>
    </row>
    <row r="80" spans="1:10" x14ac:dyDescent="0.25">
      <c r="A80" s="31"/>
      <c r="B80" s="33"/>
      <c r="C80" s="34"/>
      <c r="D80" s="34"/>
      <c r="E80" s="35"/>
      <c r="F80" s="36"/>
      <c r="G80" s="77" t="s">
        <v>23</v>
      </c>
      <c r="H80" s="78">
        <v>12</v>
      </c>
      <c r="I80" s="78">
        <v>67</v>
      </c>
      <c r="J80" s="63">
        <f t="shared" si="10"/>
        <v>0.17910447761194029</v>
      </c>
    </row>
    <row r="81" spans="1:10" ht="15.75" thickBot="1" x14ac:dyDescent="0.3">
      <c r="A81" s="49"/>
      <c r="B81" s="44" t="s">
        <v>51</v>
      </c>
      <c r="C81" s="47">
        <f>SUM(C75:C80)</f>
        <v>45</v>
      </c>
      <c r="D81" s="48">
        <f>SUM(D75:D80)</f>
        <v>102</v>
      </c>
      <c r="E81" s="45"/>
      <c r="F81" s="36"/>
      <c r="G81" s="44" t="s">
        <v>51</v>
      </c>
      <c r="H81" s="48">
        <f>SUM(H75:H80)</f>
        <v>224</v>
      </c>
      <c r="I81" s="48">
        <f>SUM(I75:I80)</f>
        <v>427</v>
      </c>
      <c r="J81" s="45"/>
    </row>
    <row r="82" spans="1:10" x14ac:dyDescent="0.25">
      <c r="A82" s="31" t="s">
        <v>36</v>
      </c>
      <c r="B82" s="60" t="s">
        <v>1</v>
      </c>
      <c r="C82" s="61">
        <v>14</v>
      </c>
      <c r="D82" s="62">
        <v>33</v>
      </c>
      <c r="E82" s="63">
        <f t="shared" ref="E82:E115" si="11">C82/D82</f>
        <v>0.42424242424242425</v>
      </c>
      <c r="F82" s="36"/>
      <c r="G82" s="60" t="s">
        <v>19</v>
      </c>
      <c r="H82" s="62">
        <v>86</v>
      </c>
      <c r="I82" s="62">
        <v>218</v>
      </c>
      <c r="J82" s="63">
        <f t="shared" ref="J82:J87" si="12">H82/I82</f>
        <v>0.39449541284403672</v>
      </c>
    </row>
    <row r="83" spans="1:10" x14ac:dyDescent="0.25">
      <c r="A83" s="31"/>
      <c r="B83" s="67" t="s">
        <v>2</v>
      </c>
      <c r="C83" s="68">
        <v>51</v>
      </c>
      <c r="D83" s="69">
        <v>201</v>
      </c>
      <c r="E83" s="70">
        <f t="shared" si="11"/>
        <v>0.2537313432835821</v>
      </c>
      <c r="F83" s="36"/>
      <c r="G83" s="67" t="s">
        <v>24</v>
      </c>
      <c r="H83" s="69">
        <v>83</v>
      </c>
      <c r="I83" s="69">
        <v>182</v>
      </c>
      <c r="J83" s="70">
        <f t="shared" si="12"/>
        <v>0.45604395604395603</v>
      </c>
    </row>
    <row r="84" spans="1:10" x14ac:dyDescent="0.25">
      <c r="A84" s="31"/>
      <c r="B84" s="67" t="s">
        <v>3</v>
      </c>
      <c r="C84" s="68">
        <v>33</v>
      </c>
      <c r="D84" s="69">
        <v>158</v>
      </c>
      <c r="E84" s="70">
        <f t="shared" si="11"/>
        <v>0.20886075949367089</v>
      </c>
      <c r="F84" s="36"/>
      <c r="G84" s="67" t="s">
        <v>20</v>
      </c>
      <c r="H84" s="69">
        <v>34</v>
      </c>
      <c r="I84" s="69">
        <v>71</v>
      </c>
      <c r="J84" s="70">
        <f t="shared" si="12"/>
        <v>0.47887323943661969</v>
      </c>
    </row>
    <row r="85" spans="1:10" x14ac:dyDescent="0.25">
      <c r="A85" s="31"/>
      <c r="B85" s="67" t="s">
        <v>4</v>
      </c>
      <c r="C85" s="68">
        <v>10</v>
      </c>
      <c r="D85" s="69">
        <v>73</v>
      </c>
      <c r="E85" s="70">
        <f t="shared" si="11"/>
        <v>0.13698630136986301</v>
      </c>
      <c r="F85" s="36"/>
      <c r="G85" s="67" t="s">
        <v>21</v>
      </c>
      <c r="H85" s="69">
        <v>14</v>
      </c>
      <c r="I85" s="69">
        <v>31</v>
      </c>
      <c r="J85" s="70">
        <f t="shared" si="12"/>
        <v>0.45161290322580644</v>
      </c>
    </row>
    <row r="86" spans="1:10" x14ac:dyDescent="0.25">
      <c r="A86" s="31"/>
      <c r="B86" s="67" t="s">
        <v>5</v>
      </c>
      <c r="C86" s="68">
        <v>1</v>
      </c>
      <c r="D86" s="69">
        <v>3</v>
      </c>
      <c r="E86" s="70">
        <f t="shared" si="11"/>
        <v>0.33333333333333331</v>
      </c>
      <c r="F86" s="36"/>
      <c r="G86" s="67" t="s">
        <v>22</v>
      </c>
      <c r="H86" s="69">
        <v>15</v>
      </c>
      <c r="I86" s="69">
        <v>29</v>
      </c>
      <c r="J86" s="70">
        <f t="shared" si="12"/>
        <v>0.51724137931034486</v>
      </c>
    </row>
    <row r="87" spans="1:10" x14ac:dyDescent="0.25">
      <c r="A87" s="31"/>
      <c r="B87" s="33"/>
      <c r="C87" s="34"/>
      <c r="D87" s="34"/>
      <c r="E87" s="35"/>
      <c r="F87" s="36"/>
      <c r="G87" s="77" t="s">
        <v>23</v>
      </c>
      <c r="H87" s="78">
        <v>7</v>
      </c>
      <c r="I87" s="78">
        <v>14</v>
      </c>
      <c r="J87" s="63">
        <f t="shared" si="12"/>
        <v>0.5</v>
      </c>
    </row>
    <row r="88" spans="1:10" ht="15.75" thickBot="1" x14ac:dyDescent="0.3">
      <c r="A88" s="49"/>
      <c r="B88" s="44" t="s">
        <v>51</v>
      </c>
      <c r="C88" s="47">
        <f>SUM(C82:C87)</f>
        <v>109</v>
      </c>
      <c r="D88" s="48">
        <f>SUM(D82:D87)</f>
        <v>468</v>
      </c>
      <c r="E88" s="45"/>
      <c r="F88" s="36"/>
      <c r="G88" s="44" t="s">
        <v>51</v>
      </c>
      <c r="H88" s="48">
        <f>SUM(H82:H87)</f>
        <v>239</v>
      </c>
      <c r="I88" s="48">
        <f>SUM(I82:I87)</f>
        <v>545</v>
      </c>
      <c r="J88" s="45"/>
    </row>
    <row r="89" spans="1:10" x14ac:dyDescent="0.25">
      <c r="A89" s="31" t="s">
        <v>37</v>
      </c>
      <c r="B89" s="60" t="s">
        <v>1</v>
      </c>
      <c r="C89" s="61">
        <v>1</v>
      </c>
      <c r="D89" s="62">
        <v>3</v>
      </c>
      <c r="E89" s="63">
        <f t="shared" si="11"/>
        <v>0.33333333333333331</v>
      </c>
      <c r="F89" s="36"/>
      <c r="G89" s="60" t="s">
        <v>19</v>
      </c>
      <c r="H89" s="62">
        <v>7</v>
      </c>
      <c r="I89" s="62">
        <v>7</v>
      </c>
      <c r="J89" s="63">
        <f t="shared" ref="J89:J94" si="13">H89/I89</f>
        <v>1</v>
      </c>
    </row>
    <row r="90" spans="1:10" x14ac:dyDescent="0.25">
      <c r="A90" s="31"/>
      <c r="B90" s="67" t="s">
        <v>2</v>
      </c>
      <c r="C90" s="68">
        <v>13</v>
      </c>
      <c r="D90" s="69">
        <v>24</v>
      </c>
      <c r="E90" s="70">
        <f t="shared" si="11"/>
        <v>0.54166666666666663</v>
      </c>
      <c r="F90" s="36"/>
      <c r="G90" s="67" t="s">
        <v>24</v>
      </c>
      <c r="H90" s="69">
        <v>21</v>
      </c>
      <c r="I90" s="69">
        <v>30</v>
      </c>
      <c r="J90" s="70">
        <f t="shared" si="13"/>
        <v>0.7</v>
      </c>
    </row>
    <row r="91" spans="1:10" x14ac:dyDescent="0.25">
      <c r="A91" s="31"/>
      <c r="B91" s="67" t="s">
        <v>3</v>
      </c>
      <c r="C91" s="68">
        <v>20</v>
      </c>
      <c r="D91" s="69">
        <v>59</v>
      </c>
      <c r="E91" s="70">
        <f t="shared" si="11"/>
        <v>0.33898305084745761</v>
      </c>
      <c r="F91" s="36"/>
      <c r="G91" s="67" t="s">
        <v>20</v>
      </c>
      <c r="H91" s="69">
        <v>50</v>
      </c>
      <c r="I91" s="69">
        <v>76</v>
      </c>
      <c r="J91" s="70">
        <f t="shared" si="13"/>
        <v>0.65789473684210531</v>
      </c>
    </row>
    <row r="92" spans="1:10" x14ac:dyDescent="0.25">
      <c r="A92" s="31"/>
      <c r="B92" s="67" t="s">
        <v>4</v>
      </c>
      <c r="C92" s="68">
        <v>50</v>
      </c>
      <c r="D92" s="69">
        <v>100</v>
      </c>
      <c r="E92" s="70">
        <f t="shared" si="11"/>
        <v>0.5</v>
      </c>
      <c r="F92" s="36"/>
      <c r="G92" s="67" t="s">
        <v>21</v>
      </c>
      <c r="H92" s="69">
        <v>45</v>
      </c>
      <c r="I92" s="69">
        <v>77</v>
      </c>
      <c r="J92" s="70">
        <f t="shared" si="13"/>
        <v>0.58441558441558439</v>
      </c>
    </row>
    <row r="93" spans="1:10" x14ac:dyDescent="0.25">
      <c r="A93" s="31"/>
      <c r="B93" s="67" t="s">
        <v>5</v>
      </c>
      <c r="C93" s="68">
        <v>13</v>
      </c>
      <c r="D93" s="69">
        <v>44</v>
      </c>
      <c r="E93" s="70">
        <f t="shared" si="11"/>
        <v>0.29545454545454547</v>
      </c>
      <c r="F93" s="36"/>
      <c r="G93" s="67" t="s">
        <v>22</v>
      </c>
      <c r="H93" s="69">
        <v>60</v>
      </c>
      <c r="I93" s="69">
        <v>93</v>
      </c>
      <c r="J93" s="70">
        <f t="shared" si="13"/>
        <v>0.64516129032258063</v>
      </c>
    </row>
    <row r="94" spans="1:10" x14ac:dyDescent="0.25">
      <c r="A94" s="31"/>
      <c r="B94" s="23" t="s">
        <v>18</v>
      </c>
      <c r="C94" s="54">
        <v>1</v>
      </c>
      <c r="D94" s="55">
        <v>18</v>
      </c>
      <c r="E94" s="63">
        <f t="shared" si="11"/>
        <v>5.5555555555555552E-2</v>
      </c>
      <c r="F94" s="36"/>
      <c r="G94" s="77" t="s">
        <v>23</v>
      </c>
      <c r="H94" s="78">
        <v>23</v>
      </c>
      <c r="I94" s="78">
        <v>41</v>
      </c>
      <c r="J94" s="63">
        <f t="shared" si="13"/>
        <v>0.56097560975609762</v>
      </c>
    </row>
    <row r="95" spans="1:10" ht="15.75" thickBot="1" x14ac:dyDescent="0.3">
      <c r="A95" s="49"/>
      <c r="B95" s="44" t="s">
        <v>51</v>
      </c>
      <c r="C95" s="47">
        <f>SUM(C89:C94)</f>
        <v>98</v>
      </c>
      <c r="D95" s="48">
        <f>SUM(D89:D94)</f>
        <v>248</v>
      </c>
      <c r="E95" s="45"/>
      <c r="F95" s="36"/>
      <c r="G95" s="44" t="s">
        <v>51</v>
      </c>
      <c r="H95" s="48">
        <f>SUM(H89:H94)</f>
        <v>206</v>
      </c>
      <c r="I95" s="48">
        <f>SUM(I89:I94)</f>
        <v>324</v>
      </c>
      <c r="J95" s="45"/>
    </row>
    <row r="96" spans="1:10" x14ac:dyDescent="0.25">
      <c r="A96" s="31" t="s">
        <v>38</v>
      </c>
      <c r="B96" s="60" t="s">
        <v>1</v>
      </c>
      <c r="C96" s="61">
        <v>2</v>
      </c>
      <c r="D96" s="62">
        <v>9</v>
      </c>
      <c r="E96" s="63">
        <f t="shared" si="11"/>
        <v>0.22222222222222221</v>
      </c>
      <c r="F96" s="36"/>
      <c r="G96" s="60" t="s">
        <v>19</v>
      </c>
      <c r="H96" s="62">
        <v>2</v>
      </c>
      <c r="I96" s="62">
        <v>12</v>
      </c>
      <c r="J96" s="63">
        <f t="shared" ref="J96:J101" si="14">H96/I96</f>
        <v>0.16666666666666666</v>
      </c>
    </row>
    <row r="97" spans="1:10" x14ac:dyDescent="0.25">
      <c r="A97" s="31"/>
      <c r="B97" s="67" t="s">
        <v>2</v>
      </c>
      <c r="C97" s="68">
        <v>15</v>
      </c>
      <c r="D97" s="69">
        <v>73</v>
      </c>
      <c r="E97" s="70">
        <f t="shared" si="11"/>
        <v>0.20547945205479451</v>
      </c>
      <c r="F97" s="36"/>
      <c r="G97" s="67" t="s">
        <v>24</v>
      </c>
      <c r="H97" s="69">
        <v>21</v>
      </c>
      <c r="I97" s="69">
        <v>47</v>
      </c>
      <c r="J97" s="70">
        <f t="shared" si="14"/>
        <v>0.44680851063829785</v>
      </c>
    </row>
    <row r="98" spans="1:10" x14ac:dyDescent="0.25">
      <c r="A98" s="31"/>
      <c r="B98" s="67" t="s">
        <v>3</v>
      </c>
      <c r="C98" s="68">
        <v>27</v>
      </c>
      <c r="D98" s="69">
        <v>109</v>
      </c>
      <c r="E98" s="70">
        <f t="shared" si="11"/>
        <v>0.24770642201834864</v>
      </c>
      <c r="F98" s="36"/>
      <c r="G98" s="67" t="s">
        <v>20</v>
      </c>
      <c r="H98" s="69">
        <v>34</v>
      </c>
      <c r="I98" s="69">
        <v>109</v>
      </c>
      <c r="J98" s="70">
        <f t="shared" si="14"/>
        <v>0.31192660550458717</v>
      </c>
    </row>
    <row r="99" spans="1:10" x14ac:dyDescent="0.25">
      <c r="A99" s="31"/>
      <c r="B99" s="67" t="s">
        <v>4</v>
      </c>
      <c r="C99" s="68">
        <v>7</v>
      </c>
      <c r="D99" s="69">
        <v>50</v>
      </c>
      <c r="E99" s="70">
        <f t="shared" si="11"/>
        <v>0.14000000000000001</v>
      </c>
      <c r="F99" s="36"/>
      <c r="G99" s="67" t="s">
        <v>21</v>
      </c>
      <c r="H99" s="69">
        <v>25</v>
      </c>
      <c r="I99" s="69">
        <v>116</v>
      </c>
      <c r="J99" s="70">
        <f t="shared" si="14"/>
        <v>0.21551724137931033</v>
      </c>
    </row>
    <row r="100" spans="1:10" x14ac:dyDescent="0.25">
      <c r="A100" s="31"/>
      <c r="B100" s="33"/>
      <c r="C100" s="34"/>
      <c r="D100" s="34"/>
      <c r="E100" s="35"/>
      <c r="F100" s="36"/>
      <c r="G100" s="67" t="s">
        <v>22</v>
      </c>
      <c r="H100" s="69">
        <v>13</v>
      </c>
      <c r="I100" s="69">
        <v>55</v>
      </c>
      <c r="J100" s="70">
        <f t="shared" si="14"/>
        <v>0.23636363636363636</v>
      </c>
    </row>
    <row r="101" spans="1:10" x14ac:dyDescent="0.25">
      <c r="A101" s="31"/>
      <c r="B101" s="33"/>
      <c r="C101" s="34"/>
      <c r="D101" s="34"/>
      <c r="E101" s="35"/>
      <c r="F101" s="36"/>
      <c r="G101" s="77" t="s">
        <v>23</v>
      </c>
      <c r="H101" s="78">
        <v>2</v>
      </c>
      <c r="I101" s="78">
        <v>23</v>
      </c>
      <c r="J101" s="63">
        <f t="shared" si="14"/>
        <v>8.6956521739130432E-2</v>
      </c>
    </row>
    <row r="102" spans="1:10" ht="15.75" thickBot="1" x14ac:dyDescent="0.3">
      <c r="A102" s="49"/>
      <c r="B102" s="44" t="s">
        <v>51</v>
      </c>
      <c r="C102" s="47">
        <f>SUM(C96:C101)</f>
        <v>51</v>
      </c>
      <c r="D102" s="48">
        <f>SUM(D96:D101)</f>
        <v>241</v>
      </c>
      <c r="E102" s="45"/>
      <c r="F102" s="36"/>
      <c r="G102" s="44" t="s">
        <v>51</v>
      </c>
      <c r="H102" s="48">
        <f>SUM(H96:H101)</f>
        <v>97</v>
      </c>
      <c r="I102" s="48">
        <f>SUM(I96:I101)</f>
        <v>362</v>
      </c>
      <c r="J102" s="45"/>
    </row>
    <row r="103" spans="1:10" x14ac:dyDescent="0.25">
      <c r="A103" s="31" t="s">
        <v>39</v>
      </c>
      <c r="B103" s="60" t="s">
        <v>1</v>
      </c>
      <c r="C103" s="61">
        <v>10</v>
      </c>
      <c r="D103" s="62">
        <v>33</v>
      </c>
      <c r="E103" s="63">
        <f t="shared" si="11"/>
        <v>0.30303030303030304</v>
      </c>
      <c r="F103" s="36"/>
      <c r="G103" s="60" t="s">
        <v>19</v>
      </c>
      <c r="H103" s="62">
        <v>86</v>
      </c>
      <c r="I103" s="62">
        <v>164</v>
      </c>
      <c r="J103" s="63">
        <f t="shared" ref="J103:J108" si="15">H103/I103</f>
        <v>0.52439024390243905</v>
      </c>
    </row>
    <row r="104" spans="1:10" x14ac:dyDescent="0.25">
      <c r="A104" s="31"/>
      <c r="B104" s="67" t="s">
        <v>2</v>
      </c>
      <c r="C104" s="68">
        <v>82</v>
      </c>
      <c r="D104" s="69">
        <v>268</v>
      </c>
      <c r="E104" s="70">
        <f t="shared" si="11"/>
        <v>0.30597014925373134</v>
      </c>
      <c r="F104" s="36"/>
      <c r="G104" s="67" t="s">
        <v>24</v>
      </c>
      <c r="H104" s="69">
        <v>114</v>
      </c>
      <c r="I104" s="69">
        <v>172</v>
      </c>
      <c r="J104" s="70">
        <f t="shared" si="15"/>
        <v>0.66279069767441856</v>
      </c>
    </row>
    <row r="105" spans="1:10" x14ac:dyDescent="0.25">
      <c r="A105" s="31"/>
      <c r="B105" s="67" t="s">
        <v>3</v>
      </c>
      <c r="C105" s="68">
        <v>53</v>
      </c>
      <c r="D105" s="69">
        <v>242</v>
      </c>
      <c r="E105" s="70">
        <f t="shared" si="11"/>
        <v>0.21900826446280991</v>
      </c>
      <c r="F105" s="36"/>
      <c r="G105" s="67" t="s">
        <v>20</v>
      </c>
      <c r="H105" s="69">
        <v>62</v>
      </c>
      <c r="I105" s="69">
        <v>100</v>
      </c>
      <c r="J105" s="70">
        <f t="shared" si="15"/>
        <v>0.62</v>
      </c>
    </row>
    <row r="106" spans="1:10" x14ac:dyDescent="0.25">
      <c r="A106" s="31"/>
      <c r="B106" s="67" t="s">
        <v>4</v>
      </c>
      <c r="C106" s="68">
        <v>14</v>
      </c>
      <c r="D106" s="69">
        <v>84</v>
      </c>
      <c r="E106" s="70">
        <f t="shared" si="11"/>
        <v>0.16666666666666666</v>
      </c>
      <c r="F106" s="36"/>
      <c r="G106" s="67" t="s">
        <v>21</v>
      </c>
      <c r="H106" s="69">
        <v>61</v>
      </c>
      <c r="I106" s="69">
        <v>121</v>
      </c>
      <c r="J106" s="70">
        <f t="shared" si="15"/>
        <v>0.50413223140495866</v>
      </c>
    </row>
    <row r="107" spans="1:10" x14ac:dyDescent="0.25">
      <c r="A107" s="31"/>
      <c r="B107" s="67" t="s">
        <v>5</v>
      </c>
      <c r="C107" s="68">
        <v>1</v>
      </c>
      <c r="D107" s="69">
        <v>19</v>
      </c>
      <c r="E107" s="70">
        <f t="shared" si="11"/>
        <v>5.2631578947368418E-2</v>
      </c>
      <c r="F107" s="36"/>
      <c r="G107" s="67" t="s">
        <v>22</v>
      </c>
      <c r="H107" s="69">
        <v>84</v>
      </c>
      <c r="I107" s="69">
        <v>153</v>
      </c>
      <c r="J107" s="70">
        <f t="shared" si="15"/>
        <v>0.5490196078431373</v>
      </c>
    </row>
    <row r="108" spans="1:10" x14ac:dyDescent="0.25">
      <c r="A108" s="31"/>
      <c r="B108" s="23" t="s">
        <v>18</v>
      </c>
      <c r="C108" s="54">
        <v>0</v>
      </c>
      <c r="D108" s="55">
        <v>6</v>
      </c>
      <c r="E108" s="63">
        <f t="shared" si="11"/>
        <v>0</v>
      </c>
      <c r="F108" s="36"/>
      <c r="G108" s="77" t="s">
        <v>23</v>
      </c>
      <c r="H108" s="78">
        <v>70</v>
      </c>
      <c r="I108" s="78">
        <v>133</v>
      </c>
      <c r="J108" s="63">
        <f t="shared" si="15"/>
        <v>0.52631578947368418</v>
      </c>
    </row>
    <row r="109" spans="1:10" ht="15.75" thickBot="1" x14ac:dyDescent="0.3">
      <c r="A109" s="49"/>
      <c r="B109" s="44" t="s">
        <v>51</v>
      </c>
      <c r="C109" s="47">
        <f>SUM(C103:C108)</f>
        <v>160</v>
      </c>
      <c r="D109" s="48">
        <f>SUM(D103:D108)</f>
        <v>652</v>
      </c>
      <c r="E109" s="45"/>
      <c r="F109" s="36"/>
      <c r="G109" s="44" t="s">
        <v>51</v>
      </c>
      <c r="H109" s="48">
        <f>SUM(H103:H108)</f>
        <v>477</v>
      </c>
      <c r="I109" s="48">
        <f>SUM(I103:I108)</f>
        <v>843</v>
      </c>
      <c r="J109" s="45"/>
    </row>
    <row r="110" spans="1:10" x14ac:dyDescent="0.25">
      <c r="A110" s="31" t="s">
        <v>40</v>
      </c>
      <c r="B110" s="60" t="s">
        <v>1</v>
      </c>
      <c r="C110" s="61">
        <v>3</v>
      </c>
      <c r="D110" s="62">
        <v>12</v>
      </c>
      <c r="E110" s="63">
        <f t="shared" si="11"/>
        <v>0.25</v>
      </c>
      <c r="F110" s="36"/>
      <c r="G110" s="60" t="s">
        <v>19</v>
      </c>
      <c r="H110" s="62">
        <v>3</v>
      </c>
      <c r="I110" s="62">
        <v>6</v>
      </c>
      <c r="J110" s="63">
        <f t="shared" ref="J110:J115" si="16">H110/I110</f>
        <v>0.5</v>
      </c>
    </row>
    <row r="111" spans="1:10" x14ac:dyDescent="0.25">
      <c r="A111" s="31"/>
      <c r="B111" s="67" t="s">
        <v>2</v>
      </c>
      <c r="C111" s="68">
        <v>28</v>
      </c>
      <c r="D111" s="69">
        <v>69</v>
      </c>
      <c r="E111" s="70">
        <f t="shared" si="11"/>
        <v>0.40579710144927539</v>
      </c>
      <c r="F111" s="36"/>
      <c r="G111" s="67" t="s">
        <v>24</v>
      </c>
      <c r="H111" s="69">
        <v>0</v>
      </c>
      <c r="I111" s="69">
        <v>12</v>
      </c>
      <c r="J111" s="70">
        <f t="shared" si="16"/>
        <v>0</v>
      </c>
    </row>
    <row r="112" spans="1:10" x14ac:dyDescent="0.25">
      <c r="A112" s="31"/>
      <c r="B112" s="67" t="s">
        <v>3</v>
      </c>
      <c r="C112" s="68">
        <v>37</v>
      </c>
      <c r="D112" s="69">
        <v>97</v>
      </c>
      <c r="E112" s="70">
        <f t="shared" si="11"/>
        <v>0.38144329896907214</v>
      </c>
      <c r="F112" s="36"/>
      <c r="G112" s="67" t="s">
        <v>20</v>
      </c>
      <c r="H112" s="69">
        <v>42</v>
      </c>
      <c r="I112" s="69">
        <v>78</v>
      </c>
      <c r="J112" s="70">
        <f t="shared" si="16"/>
        <v>0.53846153846153844</v>
      </c>
    </row>
    <row r="113" spans="1:10" x14ac:dyDescent="0.25">
      <c r="A113" s="31"/>
      <c r="B113" s="67" t="s">
        <v>4</v>
      </c>
      <c r="C113" s="68">
        <v>35</v>
      </c>
      <c r="D113" s="69">
        <v>105</v>
      </c>
      <c r="E113" s="70">
        <f t="shared" si="11"/>
        <v>0.33333333333333331</v>
      </c>
      <c r="F113" s="36"/>
      <c r="G113" s="67" t="s">
        <v>21</v>
      </c>
      <c r="H113" s="69">
        <v>15</v>
      </c>
      <c r="I113" s="69">
        <v>53</v>
      </c>
      <c r="J113" s="70">
        <f t="shared" si="16"/>
        <v>0.28301886792452829</v>
      </c>
    </row>
    <row r="114" spans="1:10" x14ac:dyDescent="0.25">
      <c r="A114" s="31"/>
      <c r="B114" s="67" t="s">
        <v>5</v>
      </c>
      <c r="C114" s="68">
        <v>3</v>
      </c>
      <c r="D114" s="69">
        <v>19</v>
      </c>
      <c r="E114" s="70">
        <f t="shared" si="11"/>
        <v>0.15789473684210525</v>
      </c>
      <c r="F114" s="36"/>
      <c r="G114" s="67" t="s">
        <v>22</v>
      </c>
      <c r="H114" s="69">
        <v>13</v>
      </c>
      <c r="I114" s="69">
        <v>32</v>
      </c>
      <c r="J114" s="70">
        <f t="shared" si="16"/>
        <v>0.40625</v>
      </c>
    </row>
    <row r="115" spans="1:10" x14ac:dyDescent="0.25">
      <c r="A115" s="31"/>
      <c r="B115" s="23" t="s">
        <v>18</v>
      </c>
      <c r="C115" s="54">
        <v>1</v>
      </c>
      <c r="D115" s="55">
        <v>7</v>
      </c>
      <c r="E115" s="63">
        <f t="shared" si="11"/>
        <v>0.14285714285714285</v>
      </c>
      <c r="F115" s="36"/>
      <c r="G115" s="77" t="s">
        <v>23</v>
      </c>
      <c r="H115" s="78">
        <v>2</v>
      </c>
      <c r="I115" s="78">
        <v>11</v>
      </c>
      <c r="J115" s="63">
        <f t="shared" si="16"/>
        <v>0.18181818181818182</v>
      </c>
    </row>
    <row r="116" spans="1:10" ht="15.75" thickBot="1" x14ac:dyDescent="0.3">
      <c r="A116" s="49"/>
      <c r="B116" s="44" t="s">
        <v>51</v>
      </c>
      <c r="C116" s="47">
        <f>SUM(C110:C115)</f>
        <v>107</v>
      </c>
      <c r="D116" s="48">
        <f>SUM(D110:D115)</f>
        <v>309</v>
      </c>
      <c r="E116" s="45"/>
      <c r="F116" s="36"/>
      <c r="G116" s="44" t="s">
        <v>51</v>
      </c>
      <c r="H116" s="48">
        <f>SUM(H110:H115)</f>
        <v>75</v>
      </c>
      <c r="I116" s="48">
        <f>SUM(I110:I115)</f>
        <v>192</v>
      </c>
      <c r="J116" s="45"/>
    </row>
    <row r="117" spans="1:10" x14ac:dyDescent="0.25">
      <c r="A117" s="31" t="s">
        <v>41</v>
      </c>
      <c r="B117" s="60" t="s">
        <v>2</v>
      </c>
      <c r="C117" s="61">
        <v>1</v>
      </c>
      <c r="D117" s="62">
        <v>4</v>
      </c>
      <c r="E117" s="63">
        <f t="shared" ref="E117:E151" si="17">C117/D117</f>
        <v>0.25</v>
      </c>
      <c r="F117" s="36"/>
      <c r="G117" s="60" t="s">
        <v>24</v>
      </c>
      <c r="H117" s="62">
        <v>2</v>
      </c>
      <c r="I117" s="62">
        <v>5</v>
      </c>
      <c r="J117" s="63">
        <f>H117/I117</f>
        <v>0.4</v>
      </c>
    </row>
    <row r="118" spans="1:10" x14ac:dyDescent="0.25">
      <c r="A118" s="31"/>
      <c r="B118" s="67" t="s">
        <v>3</v>
      </c>
      <c r="C118" s="68">
        <v>3</v>
      </c>
      <c r="D118" s="69">
        <v>12</v>
      </c>
      <c r="E118" s="70">
        <f t="shared" si="17"/>
        <v>0.25</v>
      </c>
      <c r="F118" s="36"/>
      <c r="G118" s="67" t="s">
        <v>20</v>
      </c>
      <c r="H118" s="69">
        <v>9</v>
      </c>
      <c r="I118" s="69">
        <v>17</v>
      </c>
      <c r="J118" s="70">
        <f>H118/I118</f>
        <v>0.52941176470588236</v>
      </c>
    </row>
    <row r="119" spans="1:10" x14ac:dyDescent="0.25">
      <c r="A119" s="31"/>
      <c r="B119" s="67" t="s">
        <v>4</v>
      </c>
      <c r="C119" s="68">
        <v>6</v>
      </c>
      <c r="D119" s="69">
        <v>15</v>
      </c>
      <c r="E119" s="70">
        <f t="shared" si="17"/>
        <v>0.4</v>
      </c>
      <c r="F119" s="36"/>
      <c r="G119" s="67" t="s">
        <v>21</v>
      </c>
      <c r="H119" s="69">
        <v>12</v>
      </c>
      <c r="I119" s="69">
        <v>37</v>
      </c>
      <c r="J119" s="70">
        <f>H119/I119</f>
        <v>0.32432432432432434</v>
      </c>
    </row>
    <row r="120" spans="1:10" x14ac:dyDescent="0.25">
      <c r="A120" s="31"/>
      <c r="B120" s="67" t="s">
        <v>5</v>
      </c>
      <c r="C120" s="68">
        <v>7</v>
      </c>
      <c r="D120" s="69">
        <v>28</v>
      </c>
      <c r="E120" s="70">
        <f t="shared" si="17"/>
        <v>0.25</v>
      </c>
      <c r="F120" s="36"/>
      <c r="G120" s="67" t="s">
        <v>22</v>
      </c>
      <c r="H120" s="69">
        <v>9</v>
      </c>
      <c r="I120" s="69">
        <v>40</v>
      </c>
      <c r="J120" s="70">
        <f>H120/I120</f>
        <v>0.22500000000000001</v>
      </c>
    </row>
    <row r="121" spans="1:10" x14ac:dyDescent="0.25">
      <c r="A121" s="31"/>
      <c r="B121" s="67" t="s">
        <v>18</v>
      </c>
      <c r="C121" s="68">
        <v>0</v>
      </c>
      <c r="D121" s="69">
        <v>18</v>
      </c>
      <c r="E121" s="70">
        <f t="shared" si="17"/>
        <v>0</v>
      </c>
      <c r="F121" s="36"/>
      <c r="G121" s="77" t="s">
        <v>23</v>
      </c>
      <c r="H121" s="78">
        <v>7</v>
      </c>
      <c r="I121" s="78">
        <v>49</v>
      </c>
      <c r="J121" s="63">
        <f>H121/I121</f>
        <v>0.14285714285714285</v>
      </c>
    </row>
    <row r="122" spans="1:10" ht="15.75" thickBot="1" x14ac:dyDescent="0.3">
      <c r="A122" s="31"/>
      <c r="B122" s="44" t="s">
        <v>51</v>
      </c>
      <c r="C122" s="47">
        <f>SUM(C117:C121)</f>
        <v>17</v>
      </c>
      <c r="D122" s="48">
        <f>SUM(D117:D121)</f>
        <v>77</v>
      </c>
      <c r="E122" s="45"/>
      <c r="F122" s="36"/>
      <c r="G122" s="44" t="s">
        <v>51</v>
      </c>
      <c r="H122" s="48">
        <f>SUM(H117:H121)</f>
        <v>39</v>
      </c>
      <c r="I122" s="48">
        <f>SUM(I117:I121)</f>
        <v>148</v>
      </c>
      <c r="J122" s="45"/>
    </row>
    <row r="123" spans="1:10" x14ac:dyDescent="0.25">
      <c r="A123" s="31" t="s">
        <v>42</v>
      </c>
      <c r="B123" s="60" t="s">
        <v>1</v>
      </c>
      <c r="C123" s="61">
        <v>2</v>
      </c>
      <c r="D123" s="62">
        <v>4</v>
      </c>
      <c r="E123" s="63">
        <f t="shared" si="17"/>
        <v>0.5</v>
      </c>
      <c r="F123" s="36"/>
      <c r="G123" s="60" t="s">
        <v>24</v>
      </c>
      <c r="H123" s="62">
        <v>7</v>
      </c>
      <c r="I123" s="62">
        <v>11</v>
      </c>
      <c r="J123" s="63">
        <f>H123/I123</f>
        <v>0.63636363636363635</v>
      </c>
    </row>
    <row r="124" spans="1:10" x14ac:dyDescent="0.25">
      <c r="A124" s="31"/>
      <c r="B124" s="67" t="s">
        <v>2</v>
      </c>
      <c r="C124" s="68">
        <v>7</v>
      </c>
      <c r="D124" s="69">
        <v>15</v>
      </c>
      <c r="E124" s="70">
        <f t="shared" si="17"/>
        <v>0.46666666666666667</v>
      </c>
      <c r="F124" s="36"/>
      <c r="G124" s="67" t="s">
        <v>20</v>
      </c>
      <c r="H124" s="69">
        <v>26</v>
      </c>
      <c r="I124" s="69">
        <v>58</v>
      </c>
      <c r="J124" s="70">
        <f>H124/I124</f>
        <v>0.44827586206896552</v>
      </c>
    </row>
    <row r="125" spans="1:10" x14ac:dyDescent="0.25">
      <c r="A125" s="31"/>
      <c r="B125" s="67" t="s">
        <v>3</v>
      </c>
      <c r="C125" s="68">
        <v>15</v>
      </c>
      <c r="D125" s="69">
        <v>61</v>
      </c>
      <c r="E125" s="70">
        <f t="shared" si="17"/>
        <v>0.24590163934426229</v>
      </c>
      <c r="F125" s="36"/>
      <c r="G125" s="67" t="s">
        <v>21</v>
      </c>
      <c r="H125" s="69">
        <v>32</v>
      </c>
      <c r="I125" s="69">
        <v>114</v>
      </c>
      <c r="J125" s="70">
        <f>H125/I125</f>
        <v>0.2807017543859649</v>
      </c>
    </row>
    <row r="126" spans="1:10" x14ac:dyDescent="0.25">
      <c r="A126" s="31"/>
      <c r="B126" s="67" t="s">
        <v>4</v>
      </c>
      <c r="C126" s="68">
        <v>23</v>
      </c>
      <c r="D126" s="69">
        <v>82</v>
      </c>
      <c r="E126" s="70">
        <f t="shared" si="17"/>
        <v>0.28048780487804881</v>
      </c>
      <c r="F126" s="36"/>
      <c r="G126" s="67" t="s">
        <v>22</v>
      </c>
      <c r="H126" s="69">
        <v>30</v>
      </c>
      <c r="I126" s="69">
        <v>97</v>
      </c>
      <c r="J126" s="70">
        <f>H126/I126</f>
        <v>0.30927835051546393</v>
      </c>
    </row>
    <row r="127" spans="1:10" x14ac:dyDescent="0.25">
      <c r="A127" s="31"/>
      <c r="B127" s="67" t="s">
        <v>5</v>
      </c>
      <c r="C127" s="68">
        <v>10</v>
      </c>
      <c r="D127" s="69">
        <v>46</v>
      </c>
      <c r="E127" s="70">
        <f t="shared" si="17"/>
        <v>0.21739130434782608</v>
      </c>
      <c r="F127" s="36"/>
      <c r="G127" s="67" t="s">
        <v>23</v>
      </c>
      <c r="H127" s="69">
        <v>9</v>
      </c>
      <c r="I127" s="69">
        <v>87</v>
      </c>
      <c r="J127" s="70">
        <f>H127/I127</f>
        <v>0.10344827586206896</v>
      </c>
    </row>
    <row r="128" spans="1:10" x14ac:dyDescent="0.25">
      <c r="A128" s="31"/>
      <c r="B128" s="23" t="s">
        <v>18</v>
      </c>
      <c r="C128" s="54">
        <v>0</v>
      </c>
      <c r="D128" s="55">
        <v>17</v>
      </c>
      <c r="E128" s="63">
        <f t="shared" si="17"/>
        <v>0</v>
      </c>
      <c r="F128" s="36"/>
      <c r="G128" s="40"/>
      <c r="H128" s="36"/>
      <c r="I128" s="36"/>
      <c r="J128" s="41"/>
    </row>
    <row r="129" spans="1:10" ht="15.75" thickBot="1" x14ac:dyDescent="0.3">
      <c r="A129" s="49"/>
      <c r="B129" s="44" t="s">
        <v>51</v>
      </c>
      <c r="C129" s="47">
        <f>SUM(C123:C128)</f>
        <v>57</v>
      </c>
      <c r="D129" s="48">
        <f>SUM(D123:D128)</f>
        <v>225</v>
      </c>
      <c r="E129" s="45"/>
      <c r="F129" s="36"/>
      <c r="G129" s="44" t="s">
        <v>51</v>
      </c>
      <c r="H129" s="48">
        <f>SUM(H123:H128)</f>
        <v>104</v>
      </c>
      <c r="I129" s="48">
        <f>SUM(I123:I128)</f>
        <v>367</v>
      </c>
      <c r="J129" s="45"/>
    </row>
    <row r="130" spans="1:10" x14ac:dyDescent="0.25">
      <c r="A130" s="31" t="s">
        <v>43</v>
      </c>
      <c r="B130" s="60" t="s">
        <v>1</v>
      </c>
      <c r="C130" s="61">
        <v>1</v>
      </c>
      <c r="D130" s="62">
        <v>7</v>
      </c>
      <c r="E130" s="63">
        <f t="shared" si="17"/>
        <v>0.14285714285714285</v>
      </c>
      <c r="F130" s="36"/>
      <c r="G130" s="60" t="s">
        <v>19</v>
      </c>
      <c r="H130" s="62">
        <v>0</v>
      </c>
      <c r="I130" s="62">
        <v>11</v>
      </c>
      <c r="J130" s="63">
        <f t="shared" ref="J130:J135" si="18">H130/I130</f>
        <v>0</v>
      </c>
    </row>
    <row r="131" spans="1:10" x14ac:dyDescent="0.25">
      <c r="A131" s="31"/>
      <c r="B131" s="67" t="s">
        <v>2</v>
      </c>
      <c r="C131" s="68">
        <v>12</v>
      </c>
      <c r="D131" s="69">
        <v>35</v>
      </c>
      <c r="E131" s="70">
        <f t="shared" si="17"/>
        <v>0.34285714285714286</v>
      </c>
      <c r="F131" s="36"/>
      <c r="G131" s="67" t="s">
        <v>24</v>
      </c>
      <c r="H131" s="69">
        <v>7</v>
      </c>
      <c r="I131" s="69">
        <v>14</v>
      </c>
      <c r="J131" s="70">
        <f t="shared" si="18"/>
        <v>0.5</v>
      </c>
    </row>
    <row r="132" spans="1:10" x14ac:dyDescent="0.25">
      <c r="A132" s="31"/>
      <c r="B132" s="67" t="s">
        <v>3</v>
      </c>
      <c r="C132" s="68">
        <v>23</v>
      </c>
      <c r="D132" s="69">
        <v>75</v>
      </c>
      <c r="E132" s="70">
        <f t="shared" si="17"/>
        <v>0.30666666666666664</v>
      </c>
      <c r="F132" s="36"/>
      <c r="G132" s="67" t="s">
        <v>20</v>
      </c>
      <c r="H132" s="69">
        <v>20</v>
      </c>
      <c r="I132" s="69">
        <v>45</v>
      </c>
      <c r="J132" s="70">
        <f t="shared" si="18"/>
        <v>0.44444444444444442</v>
      </c>
    </row>
    <row r="133" spans="1:10" x14ac:dyDescent="0.25">
      <c r="A133" s="31"/>
      <c r="B133" s="67" t="s">
        <v>4</v>
      </c>
      <c r="C133" s="68">
        <v>34</v>
      </c>
      <c r="D133" s="69">
        <v>111</v>
      </c>
      <c r="E133" s="70">
        <f t="shared" si="17"/>
        <v>0.30630630630630629</v>
      </c>
      <c r="F133" s="36"/>
      <c r="G133" s="67" t="s">
        <v>21</v>
      </c>
      <c r="H133" s="69">
        <v>5</v>
      </c>
      <c r="I133" s="69">
        <v>31</v>
      </c>
      <c r="J133" s="70">
        <f t="shared" si="18"/>
        <v>0.16129032258064516</v>
      </c>
    </row>
    <row r="134" spans="1:10" x14ac:dyDescent="0.25">
      <c r="A134" s="31"/>
      <c r="B134" s="67" t="s">
        <v>5</v>
      </c>
      <c r="C134" s="68">
        <v>14</v>
      </c>
      <c r="D134" s="69">
        <v>45</v>
      </c>
      <c r="E134" s="70">
        <f t="shared" si="17"/>
        <v>0.31111111111111112</v>
      </c>
      <c r="F134" s="36"/>
      <c r="G134" s="67" t="s">
        <v>22</v>
      </c>
      <c r="H134" s="69">
        <v>6</v>
      </c>
      <c r="I134" s="69">
        <v>31</v>
      </c>
      <c r="J134" s="70">
        <f t="shared" si="18"/>
        <v>0.19354838709677419</v>
      </c>
    </row>
    <row r="135" spans="1:10" x14ac:dyDescent="0.25">
      <c r="A135" s="31"/>
      <c r="B135" s="23" t="s">
        <v>18</v>
      </c>
      <c r="C135" s="54">
        <v>0</v>
      </c>
      <c r="D135" s="55">
        <v>28</v>
      </c>
      <c r="E135" s="63">
        <f t="shared" si="17"/>
        <v>0</v>
      </c>
      <c r="F135" s="36"/>
      <c r="G135" s="77" t="s">
        <v>23</v>
      </c>
      <c r="H135" s="78">
        <v>1</v>
      </c>
      <c r="I135" s="78">
        <v>19</v>
      </c>
      <c r="J135" s="63">
        <f t="shared" si="18"/>
        <v>5.2631578947368418E-2</v>
      </c>
    </row>
    <row r="136" spans="1:10" ht="15.75" thickBot="1" x14ac:dyDescent="0.3">
      <c r="A136" s="49"/>
      <c r="B136" s="44" t="s">
        <v>51</v>
      </c>
      <c r="C136" s="47">
        <f>SUM(C130:C135)</f>
        <v>84</v>
      </c>
      <c r="D136" s="48">
        <f>SUM(D130:D135)</f>
        <v>301</v>
      </c>
      <c r="E136" s="45"/>
      <c r="F136" s="36"/>
      <c r="G136" s="44" t="s">
        <v>51</v>
      </c>
      <c r="H136" s="48">
        <f>SUM(H130:H135)</f>
        <v>39</v>
      </c>
      <c r="I136" s="48">
        <f>SUM(I130:I135)</f>
        <v>151</v>
      </c>
      <c r="J136" s="45"/>
    </row>
    <row r="137" spans="1:10" x14ac:dyDescent="0.25">
      <c r="A137" s="31" t="s">
        <v>44</v>
      </c>
      <c r="B137" s="60" t="s">
        <v>1</v>
      </c>
      <c r="C137" s="61">
        <v>2</v>
      </c>
      <c r="D137" s="62">
        <v>4</v>
      </c>
      <c r="E137" s="63">
        <f t="shared" si="17"/>
        <v>0.5</v>
      </c>
      <c r="F137" s="36"/>
      <c r="G137" s="60" t="s">
        <v>19</v>
      </c>
      <c r="H137" s="62">
        <v>0</v>
      </c>
      <c r="I137" s="62">
        <v>9</v>
      </c>
      <c r="J137" s="63">
        <f t="shared" ref="J137:J142" si="19">H137/I137</f>
        <v>0</v>
      </c>
    </row>
    <row r="138" spans="1:10" x14ac:dyDescent="0.25">
      <c r="A138" s="31"/>
      <c r="B138" s="67" t="s">
        <v>2</v>
      </c>
      <c r="C138" s="68">
        <v>6</v>
      </c>
      <c r="D138" s="69">
        <v>44</v>
      </c>
      <c r="E138" s="70">
        <f t="shared" si="17"/>
        <v>0.13636363636363635</v>
      </c>
      <c r="F138" s="36"/>
      <c r="G138" s="67" t="s">
        <v>24</v>
      </c>
      <c r="H138" s="69">
        <v>4</v>
      </c>
      <c r="I138" s="69">
        <v>8</v>
      </c>
      <c r="J138" s="70">
        <f t="shared" si="19"/>
        <v>0.5</v>
      </c>
    </row>
    <row r="139" spans="1:10" x14ac:dyDescent="0.25">
      <c r="A139" s="31"/>
      <c r="B139" s="67" t="s">
        <v>3</v>
      </c>
      <c r="C139" s="68">
        <v>11</v>
      </c>
      <c r="D139" s="69">
        <v>56</v>
      </c>
      <c r="E139" s="70">
        <f t="shared" si="17"/>
        <v>0.19642857142857142</v>
      </c>
      <c r="F139" s="36"/>
      <c r="G139" s="67" t="s">
        <v>20</v>
      </c>
      <c r="H139" s="69">
        <v>5</v>
      </c>
      <c r="I139" s="69">
        <v>14</v>
      </c>
      <c r="J139" s="70">
        <f t="shared" si="19"/>
        <v>0.35714285714285715</v>
      </c>
    </row>
    <row r="140" spans="1:10" x14ac:dyDescent="0.25">
      <c r="A140" s="31"/>
      <c r="B140" s="67" t="s">
        <v>4</v>
      </c>
      <c r="C140" s="68">
        <v>6</v>
      </c>
      <c r="D140" s="69">
        <v>36</v>
      </c>
      <c r="E140" s="70">
        <f t="shared" si="17"/>
        <v>0.16666666666666666</v>
      </c>
      <c r="F140" s="36"/>
      <c r="G140" s="67" t="s">
        <v>21</v>
      </c>
      <c r="H140" s="69">
        <v>8</v>
      </c>
      <c r="I140" s="69">
        <v>18</v>
      </c>
      <c r="J140" s="70">
        <f t="shared" si="19"/>
        <v>0.44444444444444442</v>
      </c>
    </row>
    <row r="141" spans="1:10" x14ac:dyDescent="0.25">
      <c r="A141" s="31"/>
      <c r="B141" s="67" t="s">
        <v>5</v>
      </c>
      <c r="C141" s="68">
        <v>3</v>
      </c>
      <c r="D141" s="69">
        <v>8</v>
      </c>
      <c r="E141" s="70">
        <f t="shared" si="17"/>
        <v>0.375</v>
      </c>
      <c r="F141" s="36"/>
      <c r="G141" s="67" t="s">
        <v>22</v>
      </c>
      <c r="H141" s="69">
        <v>14</v>
      </c>
      <c r="I141" s="69">
        <v>29</v>
      </c>
      <c r="J141" s="70">
        <f t="shared" si="19"/>
        <v>0.48275862068965519</v>
      </c>
    </row>
    <row r="142" spans="1:10" x14ac:dyDescent="0.25">
      <c r="A142" s="31"/>
      <c r="B142" s="46"/>
      <c r="C142" s="75"/>
      <c r="D142" s="34"/>
      <c r="E142" s="76"/>
      <c r="F142" s="36"/>
      <c r="G142" s="77" t="s">
        <v>23</v>
      </c>
      <c r="H142" s="78">
        <v>6</v>
      </c>
      <c r="I142" s="78">
        <v>19</v>
      </c>
      <c r="J142" s="63">
        <f t="shared" si="19"/>
        <v>0.31578947368421051</v>
      </c>
    </row>
    <row r="143" spans="1:10" ht="15.75" thickBot="1" x14ac:dyDescent="0.3">
      <c r="A143" s="49"/>
      <c r="B143" s="44" t="s">
        <v>51</v>
      </c>
      <c r="C143" s="47">
        <f>SUM(C137:C142)</f>
        <v>28</v>
      </c>
      <c r="D143" s="48">
        <f>SUM(D137:D142)</f>
        <v>148</v>
      </c>
      <c r="E143" s="45"/>
      <c r="F143" s="36"/>
      <c r="G143" s="44" t="s">
        <v>51</v>
      </c>
      <c r="H143" s="48">
        <f>SUM(H137:H142)</f>
        <v>37</v>
      </c>
      <c r="I143" s="48">
        <f>SUM(I137:I142)</f>
        <v>97</v>
      </c>
      <c r="J143" s="45"/>
    </row>
    <row r="144" spans="1:10" x14ac:dyDescent="0.25">
      <c r="A144" s="31" t="s">
        <v>45</v>
      </c>
      <c r="B144" s="60" t="s">
        <v>2</v>
      </c>
      <c r="C144" s="61">
        <v>0</v>
      </c>
      <c r="D144" s="62">
        <v>1</v>
      </c>
      <c r="E144" s="63">
        <f t="shared" si="17"/>
        <v>0</v>
      </c>
      <c r="F144" s="36"/>
      <c r="G144" s="40"/>
      <c r="H144" s="36"/>
      <c r="I144" s="36"/>
      <c r="J144" s="41"/>
    </row>
    <row r="145" spans="1:10" x14ac:dyDescent="0.25">
      <c r="A145" s="31"/>
      <c r="B145" s="67" t="s">
        <v>3</v>
      </c>
      <c r="C145" s="68">
        <v>8</v>
      </c>
      <c r="D145" s="69">
        <v>10</v>
      </c>
      <c r="E145" s="70">
        <f t="shared" si="17"/>
        <v>0.8</v>
      </c>
      <c r="F145" s="36"/>
      <c r="G145" s="67" t="s">
        <v>20</v>
      </c>
      <c r="H145" s="69">
        <v>5</v>
      </c>
      <c r="I145" s="69">
        <v>10</v>
      </c>
      <c r="J145" s="70">
        <f>H145/I145</f>
        <v>0.5</v>
      </c>
    </row>
    <row r="146" spans="1:10" x14ac:dyDescent="0.25">
      <c r="A146" s="31"/>
      <c r="B146" s="67" t="s">
        <v>4</v>
      </c>
      <c r="C146" s="68">
        <v>4</v>
      </c>
      <c r="D146" s="69">
        <v>17</v>
      </c>
      <c r="E146" s="70">
        <f t="shared" si="17"/>
        <v>0.23529411764705882</v>
      </c>
      <c r="F146" s="36"/>
      <c r="G146" s="67" t="s">
        <v>21</v>
      </c>
      <c r="H146" s="69">
        <v>5</v>
      </c>
      <c r="I146" s="69">
        <v>10</v>
      </c>
      <c r="J146" s="70">
        <f>H146/I146</f>
        <v>0.5</v>
      </c>
    </row>
    <row r="147" spans="1:10" x14ac:dyDescent="0.25">
      <c r="A147" s="31"/>
      <c r="B147" s="67" t="s">
        <v>5</v>
      </c>
      <c r="C147" s="68">
        <v>2</v>
      </c>
      <c r="D147" s="69">
        <v>6</v>
      </c>
      <c r="E147" s="70">
        <f t="shared" si="17"/>
        <v>0.33333333333333331</v>
      </c>
      <c r="F147" s="36"/>
      <c r="G147" s="67" t="s">
        <v>22</v>
      </c>
      <c r="H147" s="69">
        <v>2</v>
      </c>
      <c r="I147" s="69">
        <v>7</v>
      </c>
      <c r="J147" s="70">
        <f>H147/I147</f>
        <v>0.2857142857142857</v>
      </c>
    </row>
    <row r="148" spans="1:10" x14ac:dyDescent="0.25">
      <c r="A148" s="31"/>
      <c r="B148" s="67" t="s">
        <v>18</v>
      </c>
      <c r="C148" s="68">
        <v>0</v>
      </c>
      <c r="D148" s="69">
        <v>1</v>
      </c>
      <c r="E148" s="70">
        <f t="shared" si="17"/>
        <v>0</v>
      </c>
      <c r="F148" s="36"/>
      <c r="G148" s="67" t="s">
        <v>23</v>
      </c>
      <c r="H148" s="69">
        <v>0</v>
      </c>
      <c r="I148" s="69">
        <v>3</v>
      </c>
      <c r="J148" s="70">
        <f>H148/I148</f>
        <v>0</v>
      </c>
    </row>
    <row r="149" spans="1:10" ht="15.75" thickBot="1" x14ac:dyDescent="0.3">
      <c r="A149" s="49"/>
      <c r="B149" s="44" t="s">
        <v>51</v>
      </c>
      <c r="C149" s="47">
        <f>SUM(C144:C148)</f>
        <v>14</v>
      </c>
      <c r="D149" s="48">
        <f>SUM(D144:D148)</f>
        <v>35</v>
      </c>
      <c r="E149" s="45"/>
      <c r="F149" s="36"/>
      <c r="G149" s="44" t="s">
        <v>51</v>
      </c>
      <c r="H149" s="48">
        <f>SUM(H145:H148)</f>
        <v>12</v>
      </c>
      <c r="I149" s="48">
        <f>SUM(I145:I148)</f>
        <v>30</v>
      </c>
      <c r="J149" s="45"/>
    </row>
    <row r="150" spans="1:10" x14ac:dyDescent="0.25">
      <c r="A150" s="31" t="s">
        <v>46</v>
      </c>
      <c r="B150" s="60" t="s">
        <v>1</v>
      </c>
      <c r="C150" s="61">
        <v>3</v>
      </c>
      <c r="D150" s="62">
        <v>7</v>
      </c>
      <c r="E150" s="63">
        <f t="shared" si="17"/>
        <v>0.42857142857142855</v>
      </c>
      <c r="F150" s="36"/>
      <c r="G150" s="60" t="s">
        <v>19</v>
      </c>
      <c r="H150" s="62">
        <v>3</v>
      </c>
      <c r="I150" s="62">
        <v>7</v>
      </c>
      <c r="J150" s="63">
        <f t="shared" ref="J150:J155" si="20">H150/I150</f>
        <v>0.42857142857142855</v>
      </c>
    </row>
    <row r="151" spans="1:10" x14ac:dyDescent="0.25">
      <c r="A151" s="31"/>
      <c r="B151" s="67" t="s">
        <v>2</v>
      </c>
      <c r="C151" s="68">
        <v>10</v>
      </c>
      <c r="D151" s="69">
        <v>69</v>
      </c>
      <c r="E151" s="70">
        <f t="shared" si="17"/>
        <v>0.14492753623188406</v>
      </c>
      <c r="F151" s="36"/>
      <c r="G151" s="67" t="s">
        <v>24</v>
      </c>
      <c r="H151" s="69">
        <v>14</v>
      </c>
      <c r="I151" s="69">
        <v>24</v>
      </c>
      <c r="J151" s="70">
        <f t="shared" si="20"/>
        <v>0.58333333333333337</v>
      </c>
    </row>
    <row r="152" spans="1:10" x14ac:dyDescent="0.25">
      <c r="A152" s="31"/>
      <c r="B152" s="67" t="s">
        <v>3</v>
      </c>
      <c r="C152" s="68">
        <v>12</v>
      </c>
      <c r="D152" s="69">
        <v>79</v>
      </c>
      <c r="E152" s="70">
        <f t="shared" ref="E152:E182" si="21">C152/D152</f>
        <v>0.15189873417721519</v>
      </c>
      <c r="F152" s="36"/>
      <c r="G152" s="67" t="s">
        <v>20</v>
      </c>
      <c r="H152" s="69">
        <v>27</v>
      </c>
      <c r="I152" s="69">
        <v>96</v>
      </c>
      <c r="J152" s="70">
        <f t="shared" si="20"/>
        <v>0.28125</v>
      </c>
    </row>
    <row r="153" spans="1:10" x14ac:dyDescent="0.25">
      <c r="A153" s="31"/>
      <c r="B153" s="67" t="s">
        <v>4</v>
      </c>
      <c r="C153" s="68">
        <v>16</v>
      </c>
      <c r="D153" s="69">
        <v>74</v>
      </c>
      <c r="E153" s="70">
        <f t="shared" si="21"/>
        <v>0.21621621621621623</v>
      </c>
      <c r="F153" s="36"/>
      <c r="G153" s="67" t="s">
        <v>21</v>
      </c>
      <c r="H153" s="69">
        <v>43</v>
      </c>
      <c r="I153" s="69">
        <v>181</v>
      </c>
      <c r="J153" s="70">
        <f t="shared" si="20"/>
        <v>0.23756906077348067</v>
      </c>
    </row>
    <row r="154" spans="1:10" x14ac:dyDescent="0.25">
      <c r="A154" s="31"/>
      <c r="B154" s="67" t="s">
        <v>5</v>
      </c>
      <c r="C154" s="68">
        <v>2</v>
      </c>
      <c r="D154" s="69">
        <v>30</v>
      </c>
      <c r="E154" s="70">
        <f t="shared" si="21"/>
        <v>6.6666666666666666E-2</v>
      </c>
      <c r="F154" s="36"/>
      <c r="G154" s="67" t="s">
        <v>22</v>
      </c>
      <c r="H154" s="69">
        <v>25</v>
      </c>
      <c r="I154" s="69">
        <v>115</v>
      </c>
      <c r="J154" s="70">
        <f t="shared" si="20"/>
        <v>0.21739130434782608</v>
      </c>
    </row>
    <row r="155" spans="1:10" x14ac:dyDescent="0.25">
      <c r="A155" s="31"/>
      <c r="B155" s="23" t="s">
        <v>18</v>
      </c>
      <c r="C155" s="54">
        <v>0</v>
      </c>
      <c r="D155" s="55">
        <v>14</v>
      </c>
      <c r="E155" s="63">
        <f t="shared" si="21"/>
        <v>0</v>
      </c>
      <c r="F155" s="36"/>
      <c r="G155" s="77" t="s">
        <v>23</v>
      </c>
      <c r="H155" s="78">
        <v>19</v>
      </c>
      <c r="I155" s="78">
        <v>141</v>
      </c>
      <c r="J155" s="63">
        <f t="shared" si="20"/>
        <v>0.13475177304964539</v>
      </c>
    </row>
    <row r="156" spans="1:10" ht="15.75" thickBot="1" x14ac:dyDescent="0.3">
      <c r="A156" s="49"/>
      <c r="B156" s="44" t="s">
        <v>51</v>
      </c>
      <c r="C156" s="47">
        <f>SUM(C150:C155)</f>
        <v>43</v>
      </c>
      <c r="D156" s="48">
        <f>SUM(D150:D155)</f>
        <v>273</v>
      </c>
      <c r="E156" s="45"/>
      <c r="F156" s="36"/>
      <c r="G156" s="44" t="s">
        <v>51</v>
      </c>
      <c r="H156" s="48">
        <f>SUM(H150:H155)</f>
        <v>131</v>
      </c>
      <c r="I156" s="48">
        <f>SUM(I150:I155)</f>
        <v>564</v>
      </c>
      <c r="J156" s="45"/>
    </row>
    <row r="157" spans="1:10" x14ac:dyDescent="0.25">
      <c r="A157" s="31" t="s">
        <v>66</v>
      </c>
      <c r="B157" s="60" t="s">
        <v>1</v>
      </c>
      <c r="C157" s="61">
        <v>1</v>
      </c>
      <c r="D157" s="62">
        <v>10</v>
      </c>
      <c r="E157" s="63">
        <f t="shared" si="21"/>
        <v>0.1</v>
      </c>
      <c r="F157" s="36"/>
      <c r="G157" s="60" t="s">
        <v>19</v>
      </c>
      <c r="H157" s="62">
        <v>4</v>
      </c>
      <c r="I157" s="62">
        <v>17</v>
      </c>
      <c r="J157" s="63">
        <f t="shared" ref="J157:J162" si="22">H157/I157</f>
        <v>0.23529411764705882</v>
      </c>
    </row>
    <row r="158" spans="1:10" x14ac:dyDescent="0.25">
      <c r="A158" s="31"/>
      <c r="B158" s="67" t="s">
        <v>2</v>
      </c>
      <c r="C158" s="68">
        <v>3</v>
      </c>
      <c r="D158" s="69">
        <v>33</v>
      </c>
      <c r="E158" s="70">
        <f t="shared" si="21"/>
        <v>9.0909090909090912E-2</v>
      </c>
      <c r="F158" s="36"/>
      <c r="G158" s="67" t="s">
        <v>24</v>
      </c>
      <c r="H158" s="69">
        <v>5</v>
      </c>
      <c r="I158" s="69">
        <v>20</v>
      </c>
      <c r="J158" s="70">
        <f t="shared" si="22"/>
        <v>0.25</v>
      </c>
    </row>
    <row r="159" spans="1:10" x14ac:dyDescent="0.25">
      <c r="A159" s="31"/>
      <c r="B159" s="67" t="s">
        <v>3</v>
      </c>
      <c r="C159" s="68">
        <v>6</v>
      </c>
      <c r="D159" s="69">
        <v>59</v>
      </c>
      <c r="E159" s="70">
        <f t="shared" si="21"/>
        <v>0.10169491525423729</v>
      </c>
      <c r="F159" s="36"/>
      <c r="G159" s="67" t="s">
        <v>20</v>
      </c>
      <c r="H159" s="69">
        <v>10</v>
      </c>
      <c r="I159" s="69">
        <v>43</v>
      </c>
      <c r="J159" s="70">
        <f t="shared" si="22"/>
        <v>0.23255813953488372</v>
      </c>
    </row>
    <row r="160" spans="1:10" x14ac:dyDescent="0.25">
      <c r="A160" s="31"/>
      <c r="B160" s="67" t="s">
        <v>4</v>
      </c>
      <c r="C160" s="68">
        <v>4</v>
      </c>
      <c r="D160" s="69">
        <v>68</v>
      </c>
      <c r="E160" s="70">
        <f t="shared" si="21"/>
        <v>5.8823529411764705E-2</v>
      </c>
      <c r="F160" s="36"/>
      <c r="G160" s="67" t="s">
        <v>21</v>
      </c>
      <c r="H160" s="69">
        <v>2</v>
      </c>
      <c r="I160" s="69">
        <v>30</v>
      </c>
      <c r="J160" s="70">
        <f t="shared" si="22"/>
        <v>6.6666666666666666E-2</v>
      </c>
    </row>
    <row r="161" spans="1:10" x14ac:dyDescent="0.25">
      <c r="A161" s="31"/>
      <c r="B161" s="67" t="s">
        <v>5</v>
      </c>
      <c r="C161" s="68">
        <v>3</v>
      </c>
      <c r="D161" s="69">
        <v>39</v>
      </c>
      <c r="E161" s="70">
        <f t="shared" si="21"/>
        <v>7.6923076923076927E-2</v>
      </c>
      <c r="F161" s="36"/>
      <c r="G161" s="67" t="s">
        <v>22</v>
      </c>
      <c r="H161" s="69">
        <v>3</v>
      </c>
      <c r="I161" s="69">
        <v>23</v>
      </c>
      <c r="J161" s="70">
        <f t="shared" si="22"/>
        <v>0.13043478260869565</v>
      </c>
    </row>
    <row r="162" spans="1:10" x14ac:dyDescent="0.25">
      <c r="A162" s="31"/>
      <c r="B162" s="23" t="s">
        <v>18</v>
      </c>
      <c r="C162" s="54">
        <v>0</v>
      </c>
      <c r="D162" s="55">
        <v>25</v>
      </c>
      <c r="E162" s="63">
        <f t="shared" si="21"/>
        <v>0</v>
      </c>
      <c r="F162" s="36"/>
      <c r="G162" s="77" t="s">
        <v>23</v>
      </c>
      <c r="H162" s="78">
        <v>2</v>
      </c>
      <c r="I162" s="78">
        <v>9</v>
      </c>
      <c r="J162" s="63">
        <f t="shared" si="22"/>
        <v>0.22222222222222221</v>
      </c>
    </row>
    <row r="163" spans="1:10" ht="15.75" thickBot="1" x14ac:dyDescent="0.3">
      <c r="A163" s="49"/>
      <c r="B163" s="44" t="s">
        <v>51</v>
      </c>
      <c r="C163" s="47">
        <f>SUM(C157:C162)</f>
        <v>17</v>
      </c>
      <c r="D163" s="48">
        <f>SUM(D157:D162)</f>
        <v>234</v>
      </c>
      <c r="E163" s="45"/>
      <c r="F163" s="36"/>
      <c r="G163" s="44" t="s">
        <v>51</v>
      </c>
      <c r="H163" s="48">
        <f>SUM(H157:H162)</f>
        <v>26</v>
      </c>
      <c r="I163" s="48">
        <f>SUM(I157:I162)</f>
        <v>142</v>
      </c>
      <c r="J163" s="45"/>
    </row>
    <row r="164" spans="1:10" x14ac:dyDescent="0.25">
      <c r="A164" s="31" t="s">
        <v>47</v>
      </c>
      <c r="B164" s="60" t="s">
        <v>1</v>
      </c>
      <c r="C164" s="61">
        <v>3</v>
      </c>
      <c r="D164" s="62">
        <v>26</v>
      </c>
      <c r="E164" s="63">
        <f t="shared" si="21"/>
        <v>0.11538461538461539</v>
      </c>
      <c r="F164" s="36"/>
      <c r="G164" s="60" t="s">
        <v>19</v>
      </c>
      <c r="H164" s="62">
        <v>13</v>
      </c>
      <c r="I164" s="62">
        <v>60</v>
      </c>
      <c r="J164" s="63">
        <f t="shared" ref="J164:J169" si="23">H164/I164</f>
        <v>0.21666666666666667</v>
      </c>
    </row>
    <row r="165" spans="1:10" x14ac:dyDescent="0.25">
      <c r="A165" s="31"/>
      <c r="B165" s="67" t="s">
        <v>2</v>
      </c>
      <c r="C165" s="68">
        <v>57</v>
      </c>
      <c r="D165" s="69">
        <v>215</v>
      </c>
      <c r="E165" s="70">
        <f t="shared" si="21"/>
        <v>0.26511627906976742</v>
      </c>
      <c r="F165" s="36"/>
      <c r="G165" s="67" t="s">
        <v>24</v>
      </c>
      <c r="H165" s="69">
        <v>22</v>
      </c>
      <c r="I165" s="69">
        <v>102</v>
      </c>
      <c r="J165" s="70">
        <f t="shared" si="23"/>
        <v>0.21568627450980393</v>
      </c>
    </row>
    <row r="166" spans="1:10" x14ac:dyDescent="0.25">
      <c r="A166" s="31"/>
      <c r="B166" s="67" t="s">
        <v>3</v>
      </c>
      <c r="C166" s="68">
        <v>39</v>
      </c>
      <c r="D166" s="69">
        <v>202</v>
      </c>
      <c r="E166" s="70">
        <f t="shared" si="21"/>
        <v>0.19306930693069307</v>
      </c>
      <c r="F166" s="36"/>
      <c r="G166" s="67" t="s">
        <v>20</v>
      </c>
      <c r="H166" s="69">
        <v>24</v>
      </c>
      <c r="I166" s="69">
        <v>87</v>
      </c>
      <c r="J166" s="70">
        <f t="shared" si="23"/>
        <v>0.27586206896551724</v>
      </c>
    </row>
    <row r="167" spans="1:10" x14ac:dyDescent="0.25">
      <c r="A167" s="31"/>
      <c r="B167" s="67" t="s">
        <v>4</v>
      </c>
      <c r="C167" s="68">
        <v>22</v>
      </c>
      <c r="D167" s="69">
        <v>109</v>
      </c>
      <c r="E167" s="70">
        <f t="shared" si="21"/>
        <v>0.20183486238532111</v>
      </c>
      <c r="F167" s="36"/>
      <c r="G167" s="67" t="s">
        <v>21</v>
      </c>
      <c r="H167" s="69">
        <v>16</v>
      </c>
      <c r="I167" s="69">
        <v>106</v>
      </c>
      <c r="J167" s="70">
        <f t="shared" si="23"/>
        <v>0.15094339622641509</v>
      </c>
    </row>
    <row r="168" spans="1:10" x14ac:dyDescent="0.25">
      <c r="A168" s="31"/>
      <c r="B168" s="67" t="s">
        <v>5</v>
      </c>
      <c r="C168" s="68">
        <v>4</v>
      </c>
      <c r="D168" s="69">
        <v>27</v>
      </c>
      <c r="E168" s="70">
        <f t="shared" si="21"/>
        <v>0.14814814814814814</v>
      </c>
      <c r="F168" s="36"/>
      <c r="G168" s="67" t="s">
        <v>22</v>
      </c>
      <c r="H168" s="69">
        <v>10</v>
      </c>
      <c r="I168" s="69">
        <v>91</v>
      </c>
      <c r="J168" s="70">
        <f t="shared" si="23"/>
        <v>0.10989010989010989</v>
      </c>
    </row>
    <row r="169" spans="1:10" x14ac:dyDescent="0.25">
      <c r="A169" s="31"/>
      <c r="B169" s="23" t="s">
        <v>18</v>
      </c>
      <c r="C169" s="54">
        <v>0</v>
      </c>
      <c r="D169" s="55">
        <v>14</v>
      </c>
      <c r="E169" s="63">
        <f t="shared" si="21"/>
        <v>0</v>
      </c>
      <c r="F169" s="36"/>
      <c r="G169" s="77" t="s">
        <v>23</v>
      </c>
      <c r="H169" s="78">
        <v>8</v>
      </c>
      <c r="I169" s="78">
        <v>58</v>
      </c>
      <c r="J169" s="63">
        <f t="shared" si="23"/>
        <v>0.13793103448275862</v>
      </c>
    </row>
    <row r="170" spans="1:10" ht="15.75" thickBot="1" x14ac:dyDescent="0.3">
      <c r="A170" s="49"/>
      <c r="B170" s="44" t="s">
        <v>51</v>
      </c>
      <c r="C170" s="47">
        <f>SUM(C164:C169)</f>
        <v>125</v>
      </c>
      <c r="D170" s="48">
        <f>SUM(D163:D169)</f>
        <v>827</v>
      </c>
      <c r="E170" s="45"/>
      <c r="F170" s="36"/>
      <c r="G170" s="44" t="s">
        <v>51</v>
      </c>
      <c r="H170" s="48">
        <f>SUM(H164:H169)</f>
        <v>93</v>
      </c>
      <c r="I170" s="48">
        <f>SUM(I164:I169)</f>
        <v>504</v>
      </c>
      <c r="J170" s="45"/>
    </row>
    <row r="171" spans="1:10" x14ac:dyDescent="0.25">
      <c r="A171" s="31" t="s">
        <v>48</v>
      </c>
      <c r="B171" s="60" t="s">
        <v>1</v>
      </c>
      <c r="C171" s="61">
        <v>4</v>
      </c>
      <c r="D171" s="62">
        <v>15</v>
      </c>
      <c r="E171" s="63">
        <f t="shared" si="21"/>
        <v>0.26666666666666666</v>
      </c>
      <c r="F171" s="36"/>
      <c r="G171" s="60" t="s">
        <v>19</v>
      </c>
      <c r="H171" s="62">
        <v>11</v>
      </c>
      <c r="I171" s="62">
        <v>16</v>
      </c>
      <c r="J171" s="63">
        <f t="shared" ref="J171:J176" si="24">H171/I171</f>
        <v>0.6875</v>
      </c>
    </row>
    <row r="172" spans="1:10" x14ac:dyDescent="0.25">
      <c r="A172" s="31"/>
      <c r="B172" s="67" t="s">
        <v>2</v>
      </c>
      <c r="C172" s="68">
        <v>7</v>
      </c>
      <c r="D172" s="69">
        <v>25</v>
      </c>
      <c r="E172" s="70">
        <f t="shared" si="21"/>
        <v>0.28000000000000003</v>
      </c>
      <c r="F172" s="36"/>
      <c r="G172" s="67" t="s">
        <v>24</v>
      </c>
      <c r="H172" s="69">
        <v>33</v>
      </c>
      <c r="I172" s="69">
        <v>51</v>
      </c>
      <c r="J172" s="70">
        <f t="shared" si="24"/>
        <v>0.6470588235294118</v>
      </c>
    </row>
    <row r="173" spans="1:10" x14ac:dyDescent="0.25">
      <c r="A173" s="31"/>
      <c r="B173" s="67" t="s">
        <v>3</v>
      </c>
      <c r="C173" s="68">
        <v>18</v>
      </c>
      <c r="D173" s="69">
        <v>61</v>
      </c>
      <c r="E173" s="70">
        <f t="shared" si="21"/>
        <v>0.29508196721311475</v>
      </c>
      <c r="F173" s="36"/>
      <c r="G173" s="67" t="s">
        <v>20</v>
      </c>
      <c r="H173" s="69">
        <v>75</v>
      </c>
      <c r="I173" s="69">
        <v>123</v>
      </c>
      <c r="J173" s="70">
        <f t="shared" si="24"/>
        <v>0.6097560975609756</v>
      </c>
    </row>
    <row r="174" spans="1:10" x14ac:dyDescent="0.25">
      <c r="A174" s="31"/>
      <c r="B174" s="67" t="s">
        <v>4</v>
      </c>
      <c r="C174" s="68">
        <v>25</v>
      </c>
      <c r="D174" s="69">
        <v>60</v>
      </c>
      <c r="E174" s="70">
        <f t="shared" si="21"/>
        <v>0.41666666666666669</v>
      </c>
      <c r="F174" s="36"/>
      <c r="G174" s="67" t="s">
        <v>21</v>
      </c>
      <c r="H174" s="69">
        <v>56</v>
      </c>
      <c r="I174" s="69">
        <v>102</v>
      </c>
      <c r="J174" s="70">
        <f t="shared" si="24"/>
        <v>0.5490196078431373</v>
      </c>
    </row>
    <row r="175" spans="1:10" x14ac:dyDescent="0.25">
      <c r="A175" s="31"/>
      <c r="B175" s="67" t="s">
        <v>5</v>
      </c>
      <c r="C175" s="68">
        <v>9</v>
      </c>
      <c r="D175" s="69">
        <v>24</v>
      </c>
      <c r="E175" s="70">
        <f t="shared" si="21"/>
        <v>0.375</v>
      </c>
      <c r="F175" s="36"/>
      <c r="G175" s="67" t="s">
        <v>22</v>
      </c>
      <c r="H175" s="69">
        <v>34</v>
      </c>
      <c r="I175" s="69">
        <v>63</v>
      </c>
      <c r="J175" s="70">
        <f t="shared" si="24"/>
        <v>0.53968253968253965</v>
      </c>
    </row>
    <row r="176" spans="1:10" x14ac:dyDescent="0.25">
      <c r="A176" s="31"/>
      <c r="B176" s="23" t="s">
        <v>18</v>
      </c>
      <c r="C176" s="54">
        <v>0</v>
      </c>
      <c r="D176" s="55">
        <v>15</v>
      </c>
      <c r="E176" s="63">
        <f t="shared" si="21"/>
        <v>0</v>
      </c>
      <c r="F176" s="36"/>
      <c r="G176" s="77" t="s">
        <v>23</v>
      </c>
      <c r="H176" s="78">
        <v>9</v>
      </c>
      <c r="I176" s="78">
        <v>19</v>
      </c>
      <c r="J176" s="63">
        <f t="shared" si="24"/>
        <v>0.47368421052631576</v>
      </c>
    </row>
    <row r="177" spans="1:10" ht="15.75" thickBot="1" x14ac:dyDescent="0.3">
      <c r="A177" s="31"/>
      <c r="B177" s="44" t="s">
        <v>51</v>
      </c>
      <c r="C177" s="47">
        <f>SUM(C171:C176)</f>
        <v>63</v>
      </c>
      <c r="D177" s="48">
        <f>SUM(D171:D176)</f>
        <v>200</v>
      </c>
      <c r="E177" s="45"/>
      <c r="F177" s="36"/>
      <c r="G177" s="44" t="s">
        <v>51</v>
      </c>
      <c r="H177" s="48">
        <f>SUM(H171:H176)</f>
        <v>218</v>
      </c>
      <c r="I177" s="48">
        <f>SUM(I171:I176)</f>
        <v>374</v>
      </c>
      <c r="J177" s="45"/>
    </row>
    <row r="178" spans="1:10" x14ac:dyDescent="0.25">
      <c r="A178" s="71" t="s">
        <v>49</v>
      </c>
      <c r="B178" s="60" t="s">
        <v>1</v>
      </c>
      <c r="C178" s="61">
        <v>1</v>
      </c>
      <c r="D178" s="62">
        <v>3</v>
      </c>
      <c r="E178" s="63">
        <f t="shared" si="21"/>
        <v>0.33333333333333331</v>
      </c>
      <c r="F178" s="36"/>
      <c r="G178" s="60" t="s">
        <v>19</v>
      </c>
      <c r="H178" s="62">
        <v>0</v>
      </c>
      <c r="I178" s="62">
        <v>1</v>
      </c>
      <c r="J178" s="63">
        <f t="shared" ref="J178:J183" si="25">H178/I178</f>
        <v>0</v>
      </c>
    </row>
    <row r="179" spans="1:10" x14ac:dyDescent="0.25">
      <c r="A179" s="31"/>
      <c r="B179" s="67" t="s">
        <v>2</v>
      </c>
      <c r="C179" s="68">
        <v>8</v>
      </c>
      <c r="D179" s="69">
        <v>30</v>
      </c>
      <c r="E179" s="70">
        <f t="shared" si="21"/>
        <v>0.26666666666666666</v>
      </c>
      <c r="F179" s="36"/>
      <c r="G179" s="67" t="s">
        <v>24</v>
      </c>
      <c r="H179" s="69">
        <v>1</v>
      </c>
      <c r="I179" s="69">
        <v>4</v>
      </c>
      <c r="J179" s="70">
        <f t="shared" si="25"/>
        <v>0.25</v>
      </c>
    </row>
    <row r="180" spans="1:10" x14ac:dyDescent="0.25">
      <c r="A180" s="32"/>
      <c r="B180" s="67" t="s">
        <v>3</v>
      </c>
      <c r="C180" s="68">
        <v>3</v>
      </c>
      <c r="D180" s="69">
        <v>25</v>
      </c>
      <c r="E180" s="70">
        <f t="shared" si="21"/>
        <v>0.12</v>
      </c>
      <c r="F180" s="36"/>
      <c r="G180" s="67" t="s">
        <v>20</v>
      </c>
      <c r="H180" s="69">
        <v>7</v>
      </c>
      <c r="I180" s="69">
        <v>17</v>
      </c>
      <c r="J180" s="70">
        <f t="shared" si="25"/>
        <v>0.41176470588235292</v>
      </c>
    </row>
    <row r="181" spans="1:10" x14ac:dyDescent="0.25">
      <c r="A181" s="32"/>
      <c r="B181" s="67" t="s">
        <v>4</v>
      </c>
      <c r="C181" s="68">
        <v>2</v>
      </c>
      <c r="D181" s="69">
        <v>9</v>
      </c>
      <c r="E181" s="70">
        <f t="shared" si="21"/>
        <v>0.22222222222222221</v>
      </c>
      <c r="F181" s="36"/>
      <c r="G181" s="67" t="s">
        <v>21</v>
      </c>
      <c r="H181" s="69">
        <v>10</v>
      </c>
      <c r="I181" s="69">
        <v>26</v>
      </c>
      <c r="J181" s="70">
        <f t="shared" si="25"/>
        <v>0.38461538461538464</v>
      </c>
    </row>
    <row r="182" spans="1:10" x14ac:dyDescent="0.25">
      <c r="A182" s="32"/>
      <c r="B182" s="67" t="s">
        <v>5</v>
      </c>
      <c r="C182" s="68">
        <v>0</v>
      </c>
      <c r="D182" s="69">
        <v>3</v>
      </c>
      <c r="E182" s="70">
        <f t="shared" si="21"/>
        <v>0</v>
      </c>
      <c r="F182" s="36"/>
      <c r="G182" s="67" t="s">
        <v>22</v>
      </c>
      <c r="H182" s="69">
        <v>2</v>
      </c>
      <c r="I182" s="69">
        <v>25</v>
      </c>
      <c r="J182" s="70">
        <f t="shared" si="25"/>
        <v>0.08</v>
      </c>
    </row>
    <row r="183" spans="1:10" x14ac:dyDescent="0.25">
      <c r="A183" s="32"/>
      <c r="B183" s="33"/>
      <c r="C183" s="34"/>
      <c r="D183" s="34"/>
      <c r="E183" s="35"/>
      <c r="F183" s="36"/>
      <c r="G183" s="77" t="s">
        <v>23</v>
      </c>
      <c r="H183" s="78">
        <v>0</v>
      </c>
      <c r="I183" s="78">
        <v>23</v>
      </c>
      <c r="J183" s="63">
        <f t="shared" si="25"/>
        <v>0</v>
      </c>
    </row>
    <row r="184" spans="1:10" ht="15.75" thickBot="1" x14ac:dyDescent="0.3">
      <c r="A184" s="50"/>
      <c r="B184" s="44" t="s">
        <v>51</v>
      </c>
      <c r="C184" s="47">
        <f>SUM(C178:C183)</f>
        <v>14</v>
      </c>
      <c r="D184" s="48">
        <f>SUM(D178:D183)</f>
        <v>70</v>
      </c>
      <c r="E184" s="45"/>
      <c r="F184" s="36"/>
      <c r="G184" s="44" t="s">
        <v>51</v>
      </c>
      <c r="H184" s="48">
        <f>SUM(H178:H183)</f>
        <v>20</v>
      </c>
      <c r="I184" s="48">
        <f>SUM(I178:I183)</f>
        <v>96</v>
      </c>
      <c r="J184" s="45"/>
    </row>
  </sheetData>
  <conditionalFormatting sqref="A1:A1048576">
    <cfRule type="duplicateValues" dxfId="47" priority="2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Adult Education Direct Service</vt:lpstr>
      <vt:lpstr>Gain by EFL level - ABE only</vt:lpstr>
      <vt:lpstr>Gain by EFL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Heather</dc:creator>
  <cp:lastModifiedBy>Harrison, Amanda (PDE)</cp:lastModifiedBy>
  <cp:lastPrinted>2025-03-10T20:37:44Z</cp:lastPrinted>
  <dcterms:created xsi:type="dcterms:W3CDTF">2025-03-10T18:27:57Z</dcterms:created>
  <dcterms:modified xsi:type="dcterms:W3CDTF">2025-09-22T22:35:54Z</dcterms:modified>
</cp:coreProperties>
</file>