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embeddings/oleObject1.bin" ContentType="application/vnd.openxmlformats-officedocument.oleObject"/>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https://pagov-my.sharepoint.com/personal/cpokornygo_pa_gov/Documents/Documents/"/>
    </mc:Choice>
  </mc:AlternateContent>
  <xr:revisionPtr revIDLastSave="0" documentId="8_{5CF9B15D-8BC9-4949-9F1F-0A45E6FD4059}" xr6:coauthVersionLast="47" xr6:coauthVersionMax="47" xr10:uidLastSave="{00000000-0000-0000-0000-000000000000}"/>
  <bookViews>
    <workbookView xWindow="-28920" yWindow="-120" windowWidth="29040" windowHeight="15720" xr2:uid="{3827C8BF-1405-4259-B610-61F2945E3E37}"/>
  </bookViews>
  <sheets>
    <sheet name="Instructions" sheetId="1" r:id="rId1"/>
    <sheet name="Export&amp;Save" sheetId="7" r:id="rId2"/>
    <sheet name="Data Input" sheetId="3" r:id="rId3"/>
    <sheet name="SY Dropdown" sheetId="4" state="hidden" r:id="rId4"/>
    <sheet name="K-12 Dropdown" sheetId="10" state="hidden" r:id="rId5"/>
    <sheet name="Institution Fact" sheetId="2" r:id="rId6"/>
  </sheets>
  <definedNames>
    <definedName name="_xlnm._FilterDatabase" localSheetId="4" hidden="1">'K-12 Dropdown'!$A$1:$E$2677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7" i="2" l="1" a="1"/>
  <c r="A7" i="2" s="1"/>
  <c r="E23" i="3"/>
  <c r="D23" i="3"/>
  <c r="C23" i="3"/>
  <c r="E22" i="3"/>
  <c r="D22" i="3"/>
  <c r="C22" i="3"/>
  <c r="E21" i="3"/>
  <c r="D21" i="3"/>
  <c r="C21" i="3"/>
  <c r="E20" i="3"/>
  <c r="D20" i="3"/>
  <c r="C20" i="3"/>
  <c r="E19" i="3"/>
  <c r="D19" i="3"/>
  <c r="C19" i="3"/>
  <c r="A8" i="2" l="1" a="1"/>
  <c r="A8" i="2" s="1"/>
  <c r="B8" i="2" a="1"/>
  <c r="B8" i="2" s="1"/>
  <c r="C8" i="2" a="1"/>
  <c r="C8" i="2" s="1"/>
  <c r="D8" i="2" a="1"/>
  <c r="D8" i="2" s="1"/>
  <c r="F8" i="2" a="1"/>
  <c r="F8" i="2" s="1"/>
  <c r="E14" i="2" a="1"/>
  <c r="E14" i="2" s="1"/>
  <c r="G13" i="2" a="1"/>
  <c r="G13" i="2" s="1"/>
  <c r="G14" i="2" a="1"/>
  <c r="G14" i="2" s="1"/>
  <c r="E13" i="2" a="1"/>
  <c r="E13" i="2" s="1"/>
  <c r="D7" i="2" a="1"/>
  <c r="D7" i="2" s="1"/>
  <c r="F9" i="2" a="1"/>
  <c r="F9" i="2" s="1"/>
  <c r="A9" i="2" a="1"/>
  <c r="A9" i="2" s="1"/>
  <c r="F10" i="2" a="1"/>
  <c r="F10" i="2" s="1"/>
  <c r="B9" i="2" a="1"/>
  <c r="B9" i="2" s="1"/>
  <c r="A10" i="2" a="1"/>
  <c r="A10" i="2" s="1"/>
  <c r="C9" i="2" a="1"/>
  <c r="C9" i="2" s="1"/>
  <c r="B10" i="2" a="1"/>
  <c r="B10" i="2" s="1"/>
  <c r="C10" i="2" a="1"/>
  <c r="C10" i="2" s="1"/>
  <c r="D9" i="2" a="1"/>
  <c r="D9" i="2" s="1"/>
  <c r="D10" i="2" a="1"/>
  <c r="D10" i="2" s="1"/>
  <c r="E15" i="2" a="1"/>
  <c r="E15" i="2" s="1"/>
  <c r="G15" i="2" a="1"/>
  <c r="G15" i="2" s="1"/>
  <c r="E16" i="2" a="1"/>
  <c r="E16" i="2" s="1"/>
  <c r="G16" i="2" a="1"/>
  <c r="G16" i="2" s="1"/>
  <c r="F13" i="2" a="1"/>
  <c r="F13" i="2" s="1"/>
  <c r="A13" i="2" a="1"/>
  <c r="A13" i="2" s="1"/>
  <c r="B13" i="2" a="1"/>
  <c r="B13" i="2" s="1"/>
  <c r="F14" i="2" a="1"/>
  <c r="F14" i="2" s="1"/>
  <c r="C13" i="2" a="1"/>
  <c r="C13" i="2" s="1"/>
  <c r="A14" i="2" a="1"/>
  <c r="A14" i="2" s="1"/>
  <c r="D13" i="2" a="1"/>
  <c r="D13" i="2" s="1"/>
  <c r="B14" i="2" a="1"/>
  <c r="B14" i="2" s="1"/>
  <c r="C14" i="2" a="1"/>
  <c r="C14" i="2" s="1"/>
  <c r="D14" i="2" a="1"/>
  <c r="D14" i="2" s="1"/>
  <c r="C15" i="2" a="1"/>
  <c r="C15" i="2" s="1"/>
  <c r="A16" i="2" a="1"/>
  <c r="A16" i="2" s="1"/>
  <c r="D15" i="2" a="1"/>
  <c r="D15" i="2" s="1"/>
  <c r="B16" i="2" a="1"/>
  <c r="B16" i="2" s="1"/>
  <c r="C16" i="2" a="1"/>
  <c r="C16" i="2" s="1"/>
  <c r="F15" i="2" a="1"/>
  <c r="F15" i="2" s="1"/>
  <c r="D16" i="2" a="1"/>
  <c r="D16" i="2" s="1"/>
  <c r="A15" i="2" a="1"/>
  <c r="A15" i="2" s="1"/>
  <c r="F16" i="2" a="1"/>
  <c r="F16" i="2" s="1"/>
  <c r="B15" i="2" a="1"/>
  <c r="B15" i="2" s="1"/>
  <c r="E11" i="2" a="1"/>
  <c r="E11" i="2" s="1"/>
  <c r="E12" i="2" a="1"/>
  <c r="E12" i="2" s="1"/>
  <c r="G11" i="2" a="1"/>
  <c r="G11" i="2" s="1"/>
  <c r="G12" i="2" a="1"/>
  <c r="G12" i="2" s="1"/>
  <c r="G8" i="2" a="1"/>
  <c r="G8" i="2" s="1"/>
  <c r="E8" i="2" a="1"/>
  <c r="E8" i="2" s="1"/>
  <c r="E10" i="2" a="1"/>
  <c r="E10" i="2" s="1"/>
  <c r="G9" i="2" a="1"/>
  <c r="G9" i="2" s="1"/>
  <c r="G10" i="2" a="1"/>
  <c r="G10" i="2" s="1"/>
  <c r="E9" i="2" a="1"/>
  <c r="E9" i="2" s="1"/>
  <c r="C12" i="2" a="1"/>
  <c r="C12" i="2" s="1"/>
  <c r="D11" i="2" a="1"/>
  <c r="D11" i="2" s="1"/>
  <c r="D12" i="2" a="1"/>
  <c r="D12" i="2" s="1"/>
  <c r="A11" i="2" a="1"/>
  <c r="A11" i="2" s="1"/>
  <c r="F11" i="2" a="1"/>
  <c r="F11" i="2" s="1"/>
  <c r="A12" i="2" a="1"/>
  <c r="A12" i="2" s="1"/>
  <c r="F12" i="2" a="1"/>
  <c r="F12" i="2" s="1"/>
  <c r="B12" i="2" a="1"/>
  <c r="B12" i="2" s="1"/>
  <c r="B11" i="2" a="1"/>
  <c r="B11" i="2" s="1"/>
  <c r="C11" i="2" a="1"/>
  <c r="C11" i="2" s="1"/>
  <c r="E7" i="2" a="1"/>
  <c r="E7" i="2" s="1"/>
  <c r="C7" i="2" a="1"/>
  <c r="C7" i="2" s="1"/>
  <c r="B7" i="2" a="1"/>
  <c r="B7" i="2" s="1"/>
  <c r="F7" i="2" a="1"/>
  <c r="F7" i="2" s="1"/>
  <c r="G7" i="2" a="1"/>
  <c r="G7" i="2" s="1"/>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E118" i="3"/>
  <c r="D118" i="3"/>
  <c r="C118" i="3"/>
  <c r="E117" i="3"/>
  <c r="D117" i="3"/>
  <c r="C117" i="3"/>
  <c r="E116" i="3"/>
  <c r="D116" i="3"/>
  <c r="C116" i="3"/>
  <c r="E115" i="3"/>
  <c r="D115" i="3"/>
  <c r="C115" i="3"/>
  <c r="E114" i="3"/>
  <c r="D114" i="3"/>
  <c r="C114" i="3"/>
  <c r="E113" i="3"/>
  <c r="D113" i="3"/>
  <c r="C113" i="3"/>
  <c r="E112" i="3"/>
  <c r="D112" i="3"/>
  <c r="C112" i="3"/>
  <c r="E111" i="3"/>
  <c r="D111" i="3"/>
  <c r="C111" i="3"/>
  <c r="E110" i="3"/>
  <c r="D110" i="3"/>
  <c r="C110" i="3"/>
  <c r="E109" i="3"/>
  <c r="D109" i="3"/>
  <c r="C109" i="3"/>
  <c r="E108" i="3"/>
  <c r="D108" i="3"/>
  <c r="C108" i="3"/>
  <c r="E107" i="3"/>
  <c r="D107" i="3"/>
  <c r="C107" i="3"/>
  <c r="E106" i="3"/>
  <c r="D106" i="3"/>
  <c r="C106" i="3"/>
  <c r="E105" i="3"/>
  <c r="D105" i="3"/>
  <c r="C105" i="3"/>
  <c r="E104" i="3"/>
  <c r="D104" i="3"/>
  <c r="C104" i="3"/>
  <c r="E103" i="3"/>
  <c r="D103" i="3"/>
  <c r="C103" i="3"/>
  <c r="E102" i="3"/>
  <c r="D102" i="3"/>
  <c r="C102" i="3"/>
  <c r="E101" i="3"/>
  <c r="D101" i="3"/>
  <c r="C101" i="3"/>
  <c r="E100" i="3"/>
  <c r="D100" i="3"/>
  <c r="C100" i="3"/>
  <c r="E99" i="3"/>
  <c r="D99" i="3"/>
  <c r="C99" i="3"/>
  <c r="E98" i="3"/>
  <c r="D98" i="3"/>
  <c r="C98" i="3"/>
  <c r="E97" i="3"/>
  <c r="D97" i="3"/>
  <c r="C97" i="3"/>
  <c r="E96" i="3"/>
  <c r="D96" i="3"/>
  <c r="C96" i="3"/>
  <c r="E95" i="3"/>
  <c r="D95" i="3"/>
  <c r="C95" i="3"/>
  <c r="E94" i="3"/>
  <c r="D94" i="3"/>
  <c r="C94" i="3"/>
  <c r="E93" i="3"/>
  <c r="D93" i="3"/>
  <c r="C93" i="3"/>
  <c r="E92" i="3"/>
  <c r="D92" i="3"/>
  <c r="C92" i="3"/>
  <c r="E91" i="3"/>
  <c r="D91" i="3"/>
  <c r="C91" i="3"/>
  <c r="E90" i="3"/>
  <c r="D90" i="3"/>
  <c r="C90" i="3"/>
  <c r="E89" i="3"/>
  <c r="D89" i="3"/>
  <c r="C89" i="3"/>
  <c r="E88" i="3"/>
  <c r="D88" i="3"/>
  <c r="C88" i="3"/>
  <c r="E87" i="3"/>
  <c r="D87" i="3"/>
  <c r="C87" i="3"/>
  <c r="E86" i="3"/>
  <c r="D86" i="3"/>
  <c r="C86" i="3"/>
  <c r="E85" i="3"/>
  <c r="D85" i="3"/>
  <c r="C85" i="3"/>
  <c r="E84" i="3"/>
  <c r="D84" i="3"/>
  <c r="C84" i="3"/>
  <c r="E83" i="3"/>
  <c r="D83" i="3"/>
  <c r="C83" i="3"/>
  <c r="E82" i="3"/>
  <c r="D82" i="3"/>
  <c r="C82" i="3"/>
  <c r="E81" i="3"/>
  <c r="D81" i="3"/>
  <c r="C81" i="3"/>
  <c r="E80" i="3"/>
  <c r="D80" i="3"/>
  <c r="C80" i="3"/>
  <c r="E79" i="3"/>
  <c r="D79" i="3"/>
  <c r="C79" i="3"/>
  <c r="E78" i="3"/>
  <c r="D78" i="3"/>
  <c r="C78" i="3"/>
  <c r="E77" i="3"/>
  <c r="D77" i="3"/>
  <c r="C77" i="3"/>
  <c r="E76" i="3"/>
  <c r="D76" i="3"/>
  <c r="C76" i="3"/>
  <c r="E75" i="3"/>
  <c r="D75" i="3"/>
  <c r="C75" i="3"/>
  <c r="E74" i="3"/>
  <c r="D74" i="3"/>
  <c r="C74" i="3"/>
  <c r="E73" i="3"/>
  <c r="D73" i="3"/>
  <c r="C73" i="3"/>
  <c r="E72" i="3"/>
  <c r="D72" i="3"/>
  <c r="C72" i="3"/>
  <c r="E71" i="3"/>
  <c r="D71" i="3"/>
  <c r="C71" i="3"/>
  <c r="E70" i="3"/>
  <c r="D70" i="3"/>
  <c r="C70" i="3"/>
  <c r="E69" i="3"/>
  <c r="D69" i="3"/>
  <c r="C69" i="3"/>
  <c r="E68" i="3"/>
  <c r="D68" i="3"/>
  <c r="C68" i="3"/>
  <c r="E67" i="3"/>
  <c r="D67" i="3"/>
  <c r="C67" i="3"/>
  <c r="E66" i="3"/>
  <c r="D66" i="3"/>
  <c r="C66" i="3"/>
  <c r="E65" i="3"/>
  <c r="D65" i="3"/>
  <c r="C65" i="3"/>
  <c r="E64" i="3"/>
  <c r="D64" i="3"/>
  <c r="C64" i="3"/>
  <c r="E63" i="3"/>
  <c r="D63" i="3"/>
  <c r="C63" i="3"/>
  <c r="E62" i="3"/>
  <c r="D62" i="3"/>
  <c r="C62" i="3"/>
  <c r="E61" i="3"/>
  <c r="D61" i="3"/>
  <c r="C61" i="3"/>
  <c r="E60" i="3"/>
  <c r="D60" i="3"/>
  <c r="C60" i="3"/>
  <c r="E59" i="3"/>
  <c r="D59" i="3"/>
  <c r="C59" i="3"/>
  <c r="E58" i="3"/>
  <c r="D58" i="3"/>
  <c r="C58" i="3"/>
  <c r="E57" i="3"/>
  <c r="D57" i="3"/>
  <c r="C57" i="3"/>
  <c r="E56" i="3"/>
  <c r="D56" i="3"/>
  <c r="C56" i="3"/>
  <c r="E55" i="3"/>
  <c r="D55" i="3"/>
  <c r="C55" i="3"/>
  <c r="E54" i="3"/>
  <c r="D54" i="3"/>
  <c r="C54" i="3"/>
  <c r="E53" i="3"/>
  <c r="D53" i="3"/>
  <c r="C53" i="3"/>
  <c r="E52" i="3"/>
  <c r="D52" i="3"/>
  <c r="C52" i="3"/>
  <c r="E51" i="3"/>
  <c r="D51" i="3"/>
  <c r="C51" i="3"/>
  <c r="E50" i="3"/>
  <c r="D50" i="3"/>
  <c r="C50" i="3"/>
  <c r="E49" i="3"/>
  <c r="D49" i="3"/>
  <c r="C49" i="3"/>
  <c r="E48" i="3"/>
  <c r="D48" i="3"/>
  <c r="C48" i="3"/>
  <c r="E47" i="3"/>
  <c r="D47" i="3"/>
  <c r="C47" i="3"/>
  <c r="E46" i="3"/>
  <c r="D46" i="3"/>
  <c r="C46" i="3"/>
  <c r="E45" i="3"/>
  <c r="D45" i="3"/>
  <c r="C45" i="3"/>
  <c r="E44" i="3"/>
  <c r="D44" i="3"/>
  <c r="C44" i="3"/>
  <c r="E43" i="3"/>
  <c r="D43" i="3"/>
  <c r="C43" i="3"/>
  <c r="E42" i="3"/>
  <c r="D42" i="3"/>
  <c r="C42" i="3"/>
  <c r="E41" i="3"/>
  <c r="D41" i="3"/>
  <c r="C41" i="3"/>
  <c r="E40" i="3"/>
  <c r="D40" i="3"/>
  <c r="C40" i="3"/>
  <c r="E39" i="3"/>
  <c r="D39" i="3"/>
  <c r="C39" i="3"/>
  <c r="E38" i="3"/>
  <c r="D38" i="3"/>
  <c r="C38" i="3"/>
  <c r="E37" i="3"/>
  <c r="D37" i="3"/>
  <c r="C37" i="3"/>
  <c r="E36" i="3"/>
  <c r="D36" i="3"/>
  <c r="C36" i="3"/>
  <c r="E35" i="3"/>
  <c r="D35" i="3"/>
  <c r="C35" i="3"/>
  <c r="E34" i="3"/>
  <c r="D34" i="3"/>
  <c r="C34" i="3"/>
  <c r="E33" i="3"/>
  <c r="D33" i="3"/>
  <c r="C33" i="3"/>
  <c r="E32" i="3"/>
  <c r="D32" i="3"/>
  <c r="C32" i="3"/>
  <c r="E31" i="3"/>
  <c r="D31" i="3"/>
  <c r="C31" i="3"/>
  <c r="E30" i="3"/>
  <c r="D30" i="3"/>
  <c r="C30" i="3"/>
  <c r="E29" i="3"/>
  <c r="D29" i="3"/>
  <c r="C29" i="3"/>
  <c r="E28" i="3"/>
  <c r="D28" i="3"/>
  <c r="C28" i="3"/>
  <c r="E27" i="3"/>
  <c r="D27" i="3"/>
  <c r="C27" i="3"/>
  <c r="E26" i="3"/>
  <c r="D26" i="3"/>
  <c r="C26" i="3"/>
  <c r="E25" i="3"/>
  <c r="D25" i="3"/>
  <c r="C25" i="3"/>
  <c r="E24" i="3"/>
  <c r="D24" i="3"/>
  <c r="C24" i="3"/>
  <c r="B28" i="2" l="1" a="1"/>
  <c r="B28" i="2" s="1"/>
  <c r="D27" i="2" a="1"/>
  <c r="D27" i="2" s="1"/>
  <c r="C28" i="2" a="1"/>
  <c r="C28" i="2" s="1"/>
  <c r="D28" i="2" a="1"/>
  <c r="D28" i="2" s="1"/>
  <c r="A27" i="2" a="1"/>
  <c r="A27" i="2" s="1"/>
  <c r="F27" i="2" a="1"/>
  <c r="F27" i="2" s="1"/>
  <c r="A28" i="2" a="1"/>
  <c r="A28" i="2" s="1"/>
  <c r="F28" i="2" a="1"/>
  <c r="F28" i="2" s="1"/>
  <c r="B27" i="2" a="1"/>
  <c r="B27" i="2" s="1"/>
  <c r="C27" i="2" a="1"/>
  <c r="C27" i="2" s="1"/>
  <c r="F92" i="2" a="1"/>
  <c r="F92" i="2" s="1"/>
  <c r="F91" i="2" a="1"/>
  <c r="F91" i="2" s="1"/>
  <c r="C91" i="2" a="1"/>
  <c r="C91" i="2" s="1"/>
  <c r="C92" i="2" a="1"/>
  <c r="C92" i="2" s="1"/>
  <c r="B91" i="2" a="1"/>
  <c r="B91" i="2" s="1"/>
  <c r="D91" i="2" a="1"/>
  <c r="D91" i="2" s="1"/>
  <c r="A92" i="2" a="1"/>
  <c r="A92" i="2" s="1"/>
  <c r="B92" i="2" a="1"/>
  <c r="B92" i="2" s="1"/>
  <c r="D92" i="2" a="1"/>
  <c r="D92" i="2" s="1"/>
  <c r="A91" i="2" a="1"/>
  <c r="A91" i="2" s="1"/>
  <c r="E22" i="2" a="1"/>
  <c r="E22" i="2" s="1"/>
  <c r="G21" i="2" a="1"/>
  <c r="G21" i="2" s="1"/>
  <c r="G22" i="2" a="1"/>
  <c r="G22" i="2" s="1"/>
  <c r="E21" i="2" a="1"/>
  <c r="E21" i="2" s="1"/>
  <c r="C31" i="2" a="1"/>
  <c r="C31" i="2" s="1"/>
  <c r="B32" i="2" a="1"/>
  <c r="B32" i="2" s="1"/>
  <c r="D31" i="2" a="1"/>
  <c r="D31" i="2" s="1"/>
  <c r="C32" i="2" a="1"/>
  <c r="C32" i="2" s="1"/>
  <c r="D32" i="2" a="1"/>
  <c r="D32" i="2" s="1"/>
  <c r="F31" i="2" a="1"/>
  <c r="F31" i="2" s="1"/>
  <c r="B31" i="2" a="1"/>
  <c r="B31" i="2" s="1"/>
  <c r="A32" i="2" a="1"/>
  <c r="A32" i="2" s="1"/>
  <c r="A31" i="2" a="1"/>
  <c r="A31" i="2" s="1"/>
  <c r="F32" i="2" a="1"/>
  <c r="F32" i="2" s="1"/>
  <c r="E37" i="2" a="1"/>
  <c r="E37" i="2" s="1"/>
  <c r="E38" i="2" a="1"/>
  <c r="E38" i="2" s="1"/>
  <c r="G37" i="2" a="1"/>
  <c r="G37" i="2" s="1"/>
  <c r="G38" i="2" a="1"/>
  <c r="G38" i="2" s="1"/>
  <c r="F48" i="2" a="1"/>
  <c r="F48" i="2" s="1"/>
  <c r="A47" i="2" a="1"/>
  <c r="A47" i="2" s="1"/>
  <c r="B47" i="2" a="1"/>
  <c r="B47" i="2" s="1"/>
  <c r="C47" i="2" a="1"/>
  <c r="C47" i="2" s="1"/>
  <c r="A48" i="2" a="1"/>
  <c r="A48" i="2" s="1"/>
  <c r="D47" i="2" a="1"/>
  <c r="D47" i="2" s="1"/>
  <c r="B48" i="2" a="1"/>
  <c r="B48" i="2" s="1"/>
  <c r="D48" i="2" a="1"/>
  <c r="D48" i="2" s="1"/>
  <c r="C48" i="2" a="1"/>
  <c r="C48" i="2" s="1"/>
  <c r="F47" i="2" a="1"/>
  <c r="F47" i="2" s="1"/>
  <c r="E54" i="2" a="1"/>
  <c r="E54" i="2" s="1"/>
  <c r="G53" i="2" a="1"/>
  <c r="G53" i="2" s="1"/>
  <c r="G54" i="2" a="1"/>
  <c r="G54" i="2" s="1"/>
  <c r="E53" i="2" a="1"/>
  <c r="E53" i="2" s="1"/>
  <c r="C63" i="2" a="1"/>
  <c r="C63" i="2" s="1"/>
  <c r="B64" i="2" a="1"/>
  <c r="B64" i="2" s="1"/>
  <c r="D63" i="2" a="1"/>
  <c r="D63" i="2" s="1"/>
  <c r="C64" i="2" a="1"/>
  <c r="C64" i="2" s="1"/>
  <c r="D64" i="2" a="1"/>
  <c r="D64" i="2" s="1"/>
  <c r="F63" i="2" a="1"/>
  <c r="F63" i="2" s="1"/>
  <c r="F64" i="2" a="1"/>
  <c r="F64" i="2" s="1"/>
  <c r="A63" i="2" a="1"/>
  <c r="A63" i="2" s="1"/>
  <c r="A64" i="2" a="1"/>
  <c r="A64" i="2" s="1"/>
  <c r="B63" i="2" a="1"/>
  <c r="B63" i="2" s="1"/>
  <c r="E69" i="2" a="1"/>
  <c r="E69" i="2" s="1"/>
  <c r="E70" i="2" a="1"/>
  <c r="E70" i="2" s="1"/>
  <c r="G69" i="2" a="1"/>
  <c r="G69" i="2" s="1"/>
  <c r="G70" i="2" a="1"/>
  <c r="G70" i="2" s="1"/>
  <c r="D79" i="2" a="1"/>
  <c r="D79" i="2" s="1"/>
  <c r="B80" i="2" a="1"/>
  <c r="B80" i="2" s="1"/>
  <c r="F79" i="2" a="1"/>
  <c r="F79" i="2" s="1"/>
  <c r="C79" i="2" a="1"/>
  <c r="C79" i="2" s="1"/>
  <c r="D80" i="2" a="1"/>
  <c r="D80" i="2" s="1"/>
  <c r="F80" i="2" a="1"/>
  <c r="F80" i="2" s="1"/>
  <c r="B79" i="2" a="1"/>
  <c r="B79" i="2" s="1"/>
  <c r="A80" i="2" a="1"/>
  <c r="A80" i="2" s="1"/>
  <c r="C80" i="2" a="1"/>
  <c r="C80" i="2" s="1"/>
  <c r="A79" i="2" a="1"/>
  <c r="A79" i="2" s="1"/>
  <c r="E85" i="2" a="1"/>
  <c r="E85" i="2" s="1"/>
  <c r="E86" i="2" a="1"/>
  <c r="E86" i="2" s="1"/>
  <c r="G85" i="2" a="1"/>
  <c r="G85" i="2" s="1"/>
  <c r="G86" i="2" a="1"/>
  <c r="G86" i="2" s="1"/>
  <c r="F95" i="2" a="1"/>
  <c r="F95" i="2" s="1"/>
  <c r="F96" i="2" a="1"/>
  <c r="F96" i="2" s="1"/>
  <c r="A95" i="2" a="1"/>
  <c r="A95" i="2" s="1"/>
  <c r="A96" i="2" a="1"/>
  <c r="A96" i="2" s="1"/>
  <c r="C96" i="2" a="1"/>
  <c r="C96" i="2" s="1"/>
  <c r="D96" i="2" a="1"/>
  <c r="D96" i="2" s="1"/>
  <c r="B95" i="2" a="1"/>
  <c r="B95" i="2" s="1"/>
  <c r="C95" i="2" a="1"/>
  <c r="C95" i="2" s="1"/>
  <c r="D95" i="2" a="1"/>
  <c r="D95" i="2" s="1"/>
  <c r="B96" i="2" a="1"/>
  <c r="B96" i="2" s="1"/>
  <c r="G101" i="2" a="1"/>
  <c r="G101" i="2" s="1"/>
  <c r="G102" i="2" a="1"/>
  <c r="G102" i="2" s="1"/>
  <c r="E102" i="2" a="1"/>
  <c r="E102" i="2" s="1"/>
  <c r="E101" i="2" a="1"/>
  <c r="E101" i="2" s="1"/>
  <c r="B111" i="2" a="1"/>
  <c r="B111" i="2" s="1"/>
  <c r="C111" i="2" a="1"/>
  <c r="C111" i="2" s="1"/>
  <c r="B112" i="2" a="1"/>
  <c r="B112" i="2" s="1"/>
  <c r="C112" i="2" a="1"/>
  <c r="C112" i="2" s="1"/>
  <c r="D111" i="2" a="1"/>
  <c r="D111" i="2" s="1"/>
  <c r="D112" i="2" a="1"/>
  <c r="D112" i="2" s="1"/>
  <c r="A111" i="2" a="1"/>
  <c r="A111" i="2" s="1"/>
  <c r="F111" i="2" a="1"/>
  <c r="F111" i="2" s="1"/>
  <c r="F112" i="2" a="1"/>
  <c r="F112" i="2" s="1"/>
  <c r="A112" i="2" a="1"/>
  <c r="A112" i="2" s="1"/>
  <c r="E117" i="2" a="1"/>
  <c r="E117" i="2" s="1"/>
  <c r="E118" i="2" a="1"/>
  <c r="E118" i="2" s="1"/>
  <c r="G118" i="2" a="1"/>
  <c r="G118" i="2" s="1"/>
  <c r="G117" i="2" a="1"/>
  <c r="G117" i="2" s="1"/>
  <c r="D127" i="2" a="1"/>
  <c r="D127" i="2" s="1"/>
  <c r="A128" i="2" a="1"/>
  <c r="A128" i="2" s="1"/>
  <c r="A127" i="2" a="1"/>
  <c r="A127" i="2" s="1"/>
  <c r="B128" i="2" a="1"/>
  <c r="B128" i="2" s="1"/>
  <c r="C128" i="2" a="1"/>
  <c r="C128" i="2" s="1"/>
  <c r="D128" i="2" a="1"/>
  <c r="D128" i="2" s="1"/>
  <c r="B127" i="2" a="1"/>
  <c r="B127" i="2" s="1"/>
  <c r="F128" i="2" a="1"/>
  <c r="F128" i="2" s="1"/>
  <c r="C127" i="2" a="1"/>
  <c r="C127" i="2" s="1"/>
  <c r="F127" i="2" a="1"/>
  <c r="F127" i="2" s="1"/>
  <c r="G134" i="2" a="1"/>
  <c r="G134" i="2" s="1"/>
  <c r="E133" i="2" a="1"/>
  <c r="E133" i="2" s="1"/>
  <c r="E134" i="2" a="1"/>
  <c r="E134" i="2" s="1"/>
  <c r="G133" i="2" a="1"/>
  <c r="G133" i="2" s="1"/>
  <c r="C144" i="2" a="1"/>
  <c r="C144" i="2" s="1"/>
  <c r="F143" i="2" a="1"/>
  <c r="F143" i="2" s="1"/>
  <c r="B143" i="2" a="1"/>
  <c r="B143" i="2" s="1"/>
  <c r="F144" i="2" a="1"/>
  <c r="F144" i="2" s="1"/>
  <c r="A144" i="2" a="1"/>
  <c r="A144" i="2" s="1"/>
  <c r="D144" i="2" a="1"/>
  <c r="D144" i="2" s="1"/>
  <c r="C143" i="2" a="1"/>
  <c r="C143" i="2" s="1"/>
  <c r="A143" i="2" a="1"/>
  <c r="A143" i="2" s="1"/>
  <c r="D143" i="2" a="1"/>
  <c r="D143" i="2" s="1"/>
  <c r="B144" i="2" a="1"/>
  <c r="B144" i="2" s="1"/>
  <c r="E150" i="2" a="1"/>
  <c r="E150" i="2" s="1"/>
  <c r="E149" i="2" a="1"/>
  <c r="E149" i="2" s="1"/>
  <c r="G149" i="2" a="1"/>
  <c r="G149" i="2" s="1"/>
  <c r="G150" i="2" a="1"/>
  <c r="G150" i="2" s="1"/>
  <c r="C159" i="2" a="1"/>
  <c r="C159" i="2" s="1"/>
  <c r="C160" i="2" a="1"/>
  <c r="C160" i="2" s="1"/>
  <c r="A160" i="2" a="1"/>
  <c r="A160" i="2" s="1"/>
  <c r="B160" i="2" a="1"/>
  <c r="B160" i="2" s="1"/>
  <c r="A159" i="2" a="1"/>
  <c r="A159" i="2" s="1"/>
  <c r="D160" i="2" a="1"/>
  <c r="D160" i="2" s="1"/>
  <c r="B159" i="2" a="1"/>
  <c r="B159" i="2" s="1"/>
  <c r="F159" i="2" a="1"/>
  <c r="F159" i="2" s="1"/>
  <c r="F160" i="2" a="1"/>
  <c r="F160" i="2" s="1"/>
  <c r="D159" i="2" a="1"/>
  <c r="D159" i="2" s="1"/>
  <c r="E166" i="2" a="1"/>
  <c r="E166" i="2" s="1"/>
  <c r="G165" i="2" a="1"/>
  <c r="G165" i="2" s="1"/>
  <c r="G166" i="2" a="1"/>
  <c r="G166" i="2" s="1"/>
  <c r="E165" i="2" a="1"/>
  <c r="E165" i="2" s="1"/>
  <c r="A175" i="2" a="1"/>
  <c r="A175" i="2" s="1"/>
  <c r="A176" i="2" a="1"/>
  <c r="A176" i="2" s="1"/>
  <c r="F175" i="2" a="1"/>
  <c r="F175" i="2" s="1"/>
  <c r="B176" i="2" a="1"/>
  <c r="B176" i="2" s="1"/>
  <c r="B175" i="2" a="1"/>
  <c r="B175" i="2" s="1"/>
  <c r="C176" i="2" a="1"/>
  <c r="C176" i="2" s="1"/>
  <c r="D176" i="2" a="1"/>
  <c r="D176" i="2" s="1"/>
  <c r="C175" i="2" a="1"/>
  <c r="C175" i="2" s="1"/>
  <c r="F176" i="2" a="1"/>
  <c r="F176" i="2" s="1"/>
  <c r="D175" i="2" a="1"/>
  <c r="D175" i="2" s="1"/>
  <c r="E181" i="2" a="1"/>
  <c r="E181" i="2" s="1"/>
  <c r="G181" i="2" a="1"/>
  <c r="G181" i="2" s="1"/>
  <c r="G182" i="2" a="1"/>
  <c r="G182" i="2" s="1"/>
  <c r="E182" i="2" a="1"/>
  <c r="E182" i="2" s="1"/>
  <c r="B191" i="2" a="1"/>
  <c r="B191" i="2" s="1"/>
  <c r="B192" i="2" a="1"/>
  <c r="B192" i="2" s="1"/>
  <c r="C191" i="2" a="1"/>
  <c r="C191" i="2" s="1"/>
  <c r="C192" i="2" a="1"/>
  <c r="C192" i="2" s="1"/>
  <c r="D191" i="2" a="1"/>
  <c r="D191" i="2" s="1"/>
  <c r="D192" i="2" a="1"/>
  <c r="D192" i="2" s="1"/>
  <c r="F192" i="2" a="1"/>
  <c r="F192" i="2" s="1"/>
  <c r="A191" i="2" a="1"/>
  <c r="A191" i="2" s="1"/>
  <c r="F191" i="2" a="1"/>
  <c r="F191" i="2" s="1"/>
  <c r="A192" i="2" a="1"/>
  <c r="A192" i="2" s="1"/>
  <c r="E198" i="2" a="1"/>
  <c r="E198" i="2" s="1"/>
  <c r="G197" i="2" a="1"/>
  <c r="G197" i="2" s="1"/>
  <c r="G198" i="2" a="1"/>
  <c r="G198" i="2" s="1"/>
  <c r="E197" i="2" a="1"/>
  <c r="E197" i="2" s="1"/>
  <c r="F21" i="2" a="1"/>
  <c r="F21" i="2" s="1"/>
  <c r="A21" i="2" a="1"/>
  <c r="A21" i="2" s="1"/>
  <c r="B21" i="2" a="1"/>
  <c r="B21" i="2" s="1"/>
  <c r="F22" i="2" a="1"/>
  <c r="F22" i="2" s="1"/>
  <c r="C21" i="2" a="1"/>
  <c r="C21" i="2" s="1"/>
  <c r="A22" i="2" a="1"/>
  <c r="A22" i="2" s="1"/>
  <c r="D21" i="2" a="1"/>
  <c r="D21" i="2" s="1"/>
  <c r="C22" i="2" a="1"/>
  <c r="C22" i="2" s="1"/>
  <c r="B22" i="2" a="1"/>
  <c r="B22" i="2" s="1"/>
  <c r="D22" i="2" a="1"/>
  <c r="D22" i="2" s="1"/>
  <c r="G28" i="2" a="1"/>
  <c r="G28" i="2" s="1"/>
  <c r="E27" i="2" a="1"/>
  <c r="E27" i="2" s="1"/>
  <c r="G27" i="2" a="1"/>
  <c r="G27" i="2" s="1"/>
  <c r="E28" i="2" a="1"/>
  <c r="E28" i="2" s="1"/>
  <c r="C37" i="2" a="1"/>
  <c r="C37" i="2" s="1"/>
  <c r="C38" i="2" a="1"/>
  <c r="C38" i="2" s="1"/>
  <c r="D37" i="2" a="1"/>
  <c r="D37" i="2" s="1"/>
  <c r="D38" i="2" a="1"/>
  <c r="D38" i="2" s="1"/>
  <c r="F37" i="2" a="1"/>
  <c r="F37" i="2" s="1"/>
  <c r="A38" i="2" a="1"/>
  <c r="A38" i="2" s="1"/>
  <c r="B38" i="2" a="1"/>
  <c r="B38" i="2" s="1"/>
  <c r="F38" i="2" a="1"/>
  <c r="F38" i="2" s="1"/>
  <c r="A37" i="2" a="1"/>
  <c r="A37" i="2" s="1"/>
  <c r="B37" i="2" a="1"/>
  <c r="B37" i="2" s="1"/>
  <c r="E43" i="2" a="1"/>
  <c r="E43" i="2" s="1"/>
  <c r="E44" i="2" a="1"/>
  <c r="E44" i="2" s="1"/>
  <c r="G43" i="2" a="1"/>
  <c r="G43" i="2" s="1"/>
  <c r="G44" i="2" a="1"/>
  <c r="G44" i="2" s="1"/>
  <c r="F53" i="2" a="1"/>
  <c r="F53" i="2" s="1"/>
  <c r="A53" i="2" a="1"/>
  <c r="A53" i="2" s="1"/>
  <c r="F54" i="2" a="1"/>
  <c r="F54" i="2" s="1"/>
  <c r="B53" i="2" a="1"/>
  <c r="B53" i="2" s="1"/>
  <c r="C53" i="2" a="1"/>
  <c r="C53" i="2" s="1"/>
  <c r="A54" i="2" a="1"/>
  <c r="A54" i="2" s="1"/>
  <c r="D53" i="2" a="1"/>
  <c r="D53" i="2" s="1"/>
  <c r="C54" i="2" a="1"/>
  <c r="C54" i="2" s="1"/>
  <c r="B54" i="2" a="1"/>
  <c r="B54" i="2" s="1"/>
  <c r="D54" i="2" a="1"/>
  <c r="D54" i="2" s="1"/>
  <c r="E60" i="2" a="1"/>
  <c r="E60" i="2" s="1"/>
  <c r="E59" i="2" a="1"/>
  <c r="E59" i="2" s="1"/>
  <c r="G59" i="2" a="1"/>
  <c r="G59" i="2" s="1"/>
  <c r="G60" i="2" a="1"/>
  <c r="G60" i="2" s="1"/>
  <c r="D69" i="2" a="1"/>
  <c r="D69" i="2" s="1"/>
  <c r="D70" i="2" a="1"/>
  <c r="D70" i="2" s="1"/>
  <c r="F69" i="2" a="1"/>
  <c r="F69" i="2" s="1"/>
  <c r="F70" i="2" a="1"/>
  <c r="F70" i="2" s="1"/>
  <c r="A69" i="2" a="1"/>
  <c r="A69" i="2" s="1"/>
  <c r="B70" i="2" a="1"/>
  <c r="B70" i="2" s="1"/>
  <c r="C70" i="2" a="1"/>
  <c r="C70" i="2" s="1"/>
  <c r="C69" i="2" a="1"/>
  <c r="C69" i="2" s="1"/>
  <c r="B69" i="2" a="1"/>
  <c r="B69" i="2" s="1"/>
  <c r="A70" i="2" a="1"/>
  <c r="A70" i="2" s="1"/>
  <c r="G75" i="2" a="1"/>
  <c r="G75" i="2" s="1"/>
  <c r="G76" i="2" a="1"/>
  <c r="G76" i="2" s="1"/>
  <c r="E75" i="2" a="1"/>
  <c r="E75" i="2" s="1"/>
  <c r="E76" i="2" a="1"/>
  <c r="E76" i="2" s="1"/>
  <c r="D86" i="2" a="1"/>
  <c r="D86" i="2" s="1"/>
  <c r="F85" i="2" a="1"/>
  <c r="F85" i="2" s="1"/>
  <c r="A85" i="2" a="1"/>
  <c r="A85" i="2" s="1"/>
  <c r="F86" i="2" a="1"/>
  <c r="F86" i="2" s="1"/>
  <c r="D85" i="2" a="1"/>
  <c r="D85" i="2" s="1"/>
  <c r="B86" i="2" a="1"/>
  <c r="B86" i="2" s="1"/>
  <c r="B85" i="2" a="1"/>
  <c r="B85" i="2" s="1"/>
  <c r="C85" i="2" a="1"/>
  <c r="C85" i="2" s="1"/>
  <c r="A86" i="2" a="1"/>
  <c r="A86" i="2" s="1"/>
  <c r="C86" i="2" a="1"/>
  <c r="C86" i="2" s="1"/>
  <c r="E92" i="2" a="1"/>
  <c r="E92" i="2" s="1"/>
  <c r="E91" i="2" a="1"/>
  <c r="E91" i="2" s="1"/>
  <c r="G92" i="2" a="1"/>
  <c r="G92" i="2" s="1"/>
  <c r="G91" i="2" a="1"/>
  <c r="G91" i="2" s="1"/>
  <c r="F101" i="2" a="1"/>
  <c r="F101" i="2" s="1"/>
  <c r="F102" i="2" a="1"/>
  <c r="F102" i="2" s="1"/>
  <c r="A102" i="2" a="1"/>
  <c r="A102" i="2" s="1"/>
  <c r="A101" i="2" a="1"/>
  <c r="A101" i="2" s="1"/>
  <c r="B102" i="2" a="1"/>
  <c r="B102" i="2" s="1"/>
  <c r="D101" i="2" a="1"/>
  <c r="D101" i="2" s="1"/>
  <c r="D102" i="2" a="1"/>
  <c r="D102" i="2" s="1"/>
  <c r="C102" i="2" a="1"/>
  <c r="C102" i="2" s="1"/>
  <c r="B101" i="2" a="1"/>
  <c r="B101" i="2" s="1"/>
  <c r="C101" i="2" a="1"/>
  <c r="C101" i="2" s="1"/>
  <c r="G107" i="2" a="1"/>
  <c r="G107" i="2" s="1"/>
  <c r="E107" i="2" a="1"/>
  <c r="E107" i="2" s="1"/>
  <c r="E108" i="2" a="1"/>
  <c r="E108" i="2" s="1"/>
  <c r="G108" i="2" a="1"/>
  <c r="G108" i="2" s="1"/>
  <c r="C117" i="2" a="1"/>
  <c r="C117" i="2" s="1"/>
  <c r="C118" i="2" a="1"/>
  <c r="C118" i="2" s="1"/>
  <c r="D117" i="2" a="1"/>
  <c r="D117" i="2" s="1"/>
  <c r="D118" i="2" a="1"/>
  <c r="D118" i="2" s="1"/>
  <c r="F117" i="2" a="1"/>
  <c r="F117" i="2" s="1"/>
  <c r="F118" i="2" a="1"/>
  <c r="F118" i="2" s="1"/>
  <c r="A117" i="2" a="1"/>
  <c r="A117" i="2" s="1"/>
  <c r="B118" i="2" a="1"/>
  <c r="B118" i="2" s="1"/>
  <c r="B117" i="2" a="1"/>
  <c r="B117" i="2" s="1"/>
  <c r="A118" i="2" a="1"/>
  <c r="A118" i="2" s="1"/>
  <c r="E124" i="2" a="1"/>
  <c r="E124" i="2" s="1"/>
  <c r="E123" i="2" a="1"/>
  <c r="E123" i="2" s="1"/>
  <c r="G124" i="2" a="1"/>
  <c r="G124" i="2" s="1"/>
  <c r="G123" i="2" a="1"/>
  <c r="G123" i="2" s="1"/>
  <c r="C133" i="2" a="1"/>
  <c r="C133" i="2" s="1"/>
  <c r="D133" i="2" a="1"/>
  <c r="D133" i="2" s="1"/>
  <c r="F133" i="2" a="1"/>
  <c r="F133" i="2" s="1"/>
  <c r="A133" i="2" a="1"/>
  <c r="A133" i="2" s="1"/>
  <c r="A134" i="2" a="1"/>
  <c r="A134" i="2" s="1"/>
  <c r="B133" i="2" a="1"/>
  <c r="B133" i="2" s="1"/>
  <c r="F134" i="2" a="1"/>
  <c r="F134" i="2" s="1"/>
  <c r="B134" i="2" a="1"/>
  <c r="B134" i="2" s="1"/>
  <c r="C134" i="2" a="1"/>
  <c r="C134" i="2" s="1"/>
  <c r="D134" i="2" a="1"/>
  <c r="D134" i="2" s="1"/>
  <c r="E139" i="2" a="1"/>
  <c r="E139" i="2" s="1"/>
  <c r="E140" i="2" a="1"/>
  <c r="E140" i="2" s="1"/>
  <c r="G139" i="2" a="1"/>
  <c r="G139" i="2" s="1"/>
  <c r="G140" i="2" a="1"/>
  <c r="G140" i="2" s="1"/>
  <c r="A149" i="2" a="1"/>
  <c r="A149" i="2" s="1"/>
  <c r="D149" i="2" a="1"/>
  <c r="D149" i="2" s="1"/>
  <c r="D150" i="2" a="1"/>
  <c r="D150" i="2" s="1"/>
  <c r="F150" i="2" a="1"/>
  <c r="F150" i="2" s="1"/>
  <c r="F149" i="2" a="1"/>
  <c r="F149" i="2" s="1"/>
  <c r="B149" i="2" a="1"/>
  <c r="B149" i="2" s="1"/>
  <c r="C150" i="2" a="1"/>
  <c r="C150" i="2" s="1"/>
  <c r="C149" i="2" a="1"/>
  <c r="C149" i="2" s="1"/>
  <c r="A150" i="2" a="1"/>
  <c r="A150" i="2" s="1"/>
  <c r="B150" i="2" a="1"/>
  <c r="B150" i="2" s="1"/>
  <c r="E156" i="2" a="1"/>
  <c r="E156" i="2" s="1"/>
  <c r="E155" i="2" a="1"/>
  <c r="E155" i="2" s="1"/>
  <c r="G156" i="2" a="1"/>
  <c r="G156" i="2" s="1"/>
  <c r="G155" i="2" a="1"/>
  <c r="G155" i="2" s="1"/>
  <c r="F165" i="2" a="1"/>
  <c r="F165" i="2" s="1"/>
  <c r="A165" i="2" a="1"/>
  <c r="A165" i="2" s="1"/>
  <c r="B166" i="2" a="1"/>
  <c r="B166" i="2" s="1"/>
  <c r="B165" i="2" a="1"/>
  <c r="B165" i="2" s="1"/>
  <c r="C166" i="2" a="1"/>
  <c r="C166" i="2" s="1"/>
  <c r="C165" i="2" a="1"/>
  <c r="C165" i="2" s="1"/>
  <c r="D165" i="2" a="1"/>
  <c r="D165" i="2" s="1"/>
  <c r="D166" i="2" a="1"/>
  <c r="D166" i="2" s="1"/>
  <c r="F166" i="2" a="1"/>
  <c r="F166" i="2" s="1"/>
  <c r="A166" i="2" a="1"/>
  <c r="A166" i="2" s="1"/>
  <c r="E172" i="2" a="1"/>
  <c r="E172" i="2" s="1"/>
  <c r="E171" i="2" a="1"/>
  <c r="E171" i="2" s="1"/>
  <c r="G172" i="2" a="1"/>
  <c r="G172" i="2" s="1"/>
  <c r="G171" i="2" a="1"/>
  <c r="G171" i="2" s="1"/>
  <c r="A182" i="2" a="1"/>
  <c r="A182" i="2" s="1"/>
  <c r="B181" i="2" a="1"/>
  <c r="B181" i="2" s="1"/>
  <c r="B182" i="2" a="1"/>
  <c r="B182" i="2" s="1"/>
  <c r="C181" i="2" a="1"/>
  <c r="C181" i="2" s="1"/>
  <c r="C182" i="2" a="1"/>
  <c r="C182" i="2" s="1"/>
  <c r="D181" i="2" a="1"/>
  <c r="D181" i="2" s="1"/>
  <c r="F182" i="2" a="1"/>
  <c r="F182" i="2" s="1"/>
  <c r="F181" i="2" a="1"/>
  <c r="F181" i="2" s="1"/>
  <c r="D182" i="2" a="1"/>
  <c r="D182" i="2" s="1"/>
  <c r="A181" i="2" a="1"/>
  <c r="A181" i="2" s="1"/>
  <c r="G187" i="2" a="1"/>
  <c r="G187" i="2" s="1"/>
  <c r="G188" i="2" a="1"/>
  <c r="G188" i="2" s="1"/>
  <c r="E187" i="2" a="1"/>
  <c r="E187" i="2" s="1"/>
  <c r="E188" i="2" a="1"/>
  <c r="E188" i="2" s="1"/>
  <c r="F197" i="2" a="1"/>
  <c r="F197" i="2" s="1"/>
  <c r="A197" i="2" a="1"/>
  <c r="A197" i="2" s="1"/>
  <c r="F198" i="2" a="1"/>
  <c r="F198" i="2" s="1"/>
  <c r="B197" i="2" a="1"/>
  <c r="B197" i="2" s="1"/>
  <c r="A198" i="2" a="1"/>
  <c r="A198" i="2" s="1"/>
  <c r="D198" i="2" a="1"/>
  <c r="D198" i="2" s="1"/>
  <c r="D197" i="2" a="1"/>
  <c r="D197" i="2" s="1"/>
  <c r="B198" i="2" a="1"/>
  <c r="B198" i="2" s="1"/>
  <c r="C198" i="2" a="1"/>
  <c r="C198" i="2" s="1"/>
  <c r="C197" i="2" a="1"/>
  <c r="C197" i="2" s="1"/>
  <c r="E203" i="2" a="1"/>
  <c r="E203" i="2" s="1"/>
  <c r="E204" i="2" a="1"/>
  <c r="E204" i="2" s="1"/>
  <c r="G204" i="2" a="1"/>
  <c r="G204" i="2" s="1"/>
  <c r="G203" i="2" a="1"/>
  <c r="G203" i="2" s="1"/>
  <c r="G33" i="2" a="1"/>
  <c r="G33" i="2" s="1"/>
  <c r="G34" i="2" a="1"/>
  <c r="G34" i="2" s="1"/>
  <c r="E34" i="2" a="1"/>
  <c r="E34" i="2" s="1"/>
  <c r="E33" i="2" a="1"/>
  <c r="E33" i="2" s="1"/>
  <c r="B59" i="2" a="1"/>
  <c r="B59" i="2" s="1"/>
  <c r="B60" i="2" a="1"/>
  <c r="B60" i="2" s="1"/>
  <c r="C59" i="2" a="1"/>
  <c r="C59" i="2" s="1"/>
  <c r="C60" i="2" a="1"/>
  <c r="C60" i="2" s="1"/>
  <c r="D59" i="2" a="1"/>
  <c r="D59" i="2" s="1"/>
  <c r="D60" i="2" a="1"/>
  <c r="D60" i="2" s="1"/>
  <c r="F60" i="2" a="1"/>
  <c r="F60" i="2" s="1"/>
  <c r="A59" i="2" a="1"/>
  <c r="A59" i="2" s="1"/>
  <c r="F59" i="2" a="1"/>
  <c r="F59" i="2" s="1"/>
  <c r="A60" i="2" a="1"/>
  <c r="A60" i="2" s="1"/>
  <c r="E81" i="2" a="1"/>
  <c r="E81" i="2" s="1"/>
  <c r="G81" i="2" a="1"/>
  <c r="G81" i="2" s="1"/>
  <c r="E82" i="2" a="1"/>
  <c r="E82" i="2" s="1"/>
  <c r="G82" i="2" a="1"/>
  <c r="G82" i="2" s="1"/>
  <c r="E98" i="2" a="1"/>
  <c r="E98" i="2" s="1"/>
  <c r="G97" i="2" a="1"/>
  <c r="G97" i="2" s="1"/>
  <c r="G98" i="2" a="1"/>
  <c r="G98" i="2" s="1"/>
  <c r="E97" i="2" a="1"/>
  <c r="E97" i="2" s="1"/>
  <c r="F124" i="2" a="1"/>
  <c r="F124" i="2" s="1"/>
  <c r="F123" i="2" a="1"/>
  <c r="F123" i="2" s="1"/>
  <c r="C123" i="2" a="1"/>
  <c r="C123" i="2" s="1"/>
  <c r="C124" i="2" a="1"/>
  <c r="C124" i="2" s="1"/>
  <c r="B124" i="2" a="1"/>
  <c r="B124" i="2" s="1"/>
  <c r="D124" i="2" a="1"/>
  <c r="D124" i="2" s="1"/>
  <c r="A123" i="2" a="1"/>
  <c r="A123" i="2" s="1"/>
  <c r="B123" i="2" a="1"/>
  <c r="B123" i="2" s="1"/>
  <c r="D123" i="2" a="1"/>
  <c r="D123" i="2" s="1"/>
  <c r="A124" i="2" a="1"/>
  <c r="A124" i="2" s="1"/>
  <c r="C140" i="2" a="1"/>
  <c r="C140" i="2" s="1"/>
  <c r="B140" i="2" a="1"/>
  <c r="B140" i="2" s="1"/>
  <c r="B139" i="2" a="1"/>
  <c r="B139" i="2" s="1"/>
  <c r="D140" i="2" a="1"/>
  <c r="D140" i="2" s="1"/>
  <c r="C139" i="2" a="1"/>
  <c r="C139" i="2" s="1"/>
  <c r="D139" i="2" a="1"/>
  <c r="D139" i="2" s="1"/>
  <c r="A139" i="2" a="1"/>
  <c r="A139" i="2" s="1"/>
  <c r="F139" i="2" a="1"/>
  <c r="F139" i="2" s="1"/>
  <c r="A140" i="2" a="1"/>
  <c r="A140" i="2" s="1"/>
  <c r="F140" i="2" a="1"/>
  <c r="F140" i="2" s="1"/>
  <c r="E162" i="2" a="1"/>
  <c r="E162" i="2" s="1"/>
  <c r="E161" i="2" a="1"/>
  <c r="E161" i="2" s="1"/>
  <c r="G162" i="2" a="1"/>
  <c r="G162" i="2" s="1"/>
  <c r="G161" i="2" a="1"/>
  <c r="G161" i="2" s="1"/>
  <c r="G177" i="2" a="1"/>
  <c r="G177" i="2" s="1"/>
  <c r="E177" i="2" a="1"/>
  <c r="E177" i="2" s="1"/>
  <c r="G178" i="2" a="1"/>
  <c r="G178" i="2" s="1"/>
  <c r="E178" i="2" a="1"/>
  <c r="E178" i="2" s="1"/>
  <c r="A187" i="2" a="1"/>
  <c r="A187" i="2" s="1"/>
  <c r="B188" i="2" a="1"/>
  <c r="B188" i="2" s="1"/>
  <c r="B187" i="2" a="1"/>
  <c r="B187" i="2" s="1"/>
  <c r="C188" i="2" a="1"/>
  <c r="C188" i="2" s="1"/>
  <c r="C187" i="2" a="1"/>
  <c r="C187" i="2" s="1"/>
  <c r="D188" i="2" a="1"/>
  <c r="D188" i="2" s="1"/>
  <c r="D187" i="2" a="1"/>
  <c r="D187" i="2" s="1"/>
  <c r="F187" i="2" a="1"/>
  <c r="F187" i="2" s="1"/>
  <c r="A188" i="2" a="1"/>
  <c r="A188" i="2" s="1"/>
  <c r="F188" i="2" a="1"/>
  <c r="F188" i="2" s="1"/>
  <c r="E55" i="2" a="1"/>
  <c r="E55" i="2" s="1"/>
  <c r="E56" i="2" a="1"/>
  <c r="E56" i="2" s="1"/>
  <c r="G55" i="2" a="1"/>
  <c r="G55" i="2" s="1"/>
  <c r="G56" i="2" a="1"/>
  <c r="G56" i="2" s="1"/>
  <c r="E71" i="2" a="1"/>
  <c r="E71" i="2" s="1"/>
  <c r="E72" i="2" a="1"/>
  <c r="E72" i="2" s="1"/>
  <c r="G72" i="2" a="1"/>
  <c r="G72" i="2" s="1"/>
  <c r="G71" i="2" a="1"/>
  <c r="G71" i="2" s="1"/>
  <c r="G88" i="2" a="1"/>
  <c r="G88" i="2" s="1"/>
  <c r="G87" i="2" a="1"/>
  <c r="G87" i="2" s="1"/>
  <c r="E87" i="2" a="1"/>
  <c r="E87" i="2" s="1"/>
  <c r="E88" i="2" a="1"/>
  <c r="E88" i="2" s="1"/>
  <c r="G103" i="2" a="1"/>
  <c r="G103" i="2" s="1"/>
  <c r="G104" i="2" a="1"/>
  <c r="G104" i="2" s="1"/>
  <c r="E104" i="2" a="1"/>
  <c r="E104" i="2" s="1"/>
  <c r="E103" i="2" a="1"/>
  <c r="E103" i="2" s="1"/>
  <c r="E119" i="2" a="1"/>
  <c r="E119" i="2" s="1"/>
  <c r="E120" i="2" a="1"/>
  <c r="E120" i="2" s="1"/>
  <c r="G119" i="2" a="1"/>
  <c r="G119" i="2" s="1"/>
  <c r="G120" i="2" a="1"/>
  <c r="G120" i="2" s="1"/>
  <c r="E135" i="2" a="1"/>
  <c r="E135" i="2" s="1"/>
  <c r="G136" i="2" a="1"/>
  <c r="G136" i="2" s="1"/>
  <c r="G135" i="2" a="1"/>
  <c r="G135" i="2" s="1"/>
  <c r="E136" i="2" a="1"/>
  <c r="E136" i="2" s="1"/>
  <c r="G152" i="2" a="1"/>
  <c r="G152" i="2" s="1"/>
  <c r="G151" i="2" a="1"/>
  <c r="G151" i="2" s="1"/>
  <c r="E151" i="2" a="1"/>
  <c r="E151" i="2" s="1"/>
  <c r="E152" i="2" a="1"/>
  <c r="E152" i="2" s="1"/>
  <c r="E167" i="2" a="1"/>
  <c r="E167" i="2" s="1"/>
  <c r="G167" i="2" a="1"/>
  <c r="G167" i="2" s="1"/>
  <c r="E168" i="2" a="1"/>
  <c r="E168" i="2" s="1"/>
  <c r="G168" i="2" a="1"/>
  <c r="G168" i="2" s="1"/>
  <c r="G183" i="2" a="1"/>
  <c r="G183" i="2" s="1"/>
  <c r="E184" i="2" a="1"/>
  <c r="E184" i="2" s="1"/>
  <c r="G184" i="2" a="1"/>
  <c r="G184" i="2" s="1"/>
  <c r="E183" i="2" a="1"/>
  <c r="E183" i="2" s="1"/>
  <c r="E199" i="2" a="1"/>
  <c r="E199" i="2" s="1"/>
  <c r="G200" i="2" a="1"/>
  <c r="G200" i="2" s="1"/>
  <c r="G199" i="2" a="1"/>
  <c r="G199" i="2" s="1"/>
  <c r="E200" i="2" a="1"/>
  <c r="E200" i="2" s="1"/>
  <c r="C23" i="2" a="1"/>
  <c r="C23" i="2" s="1"/>
  <c r="A24" i="2" a="1"/>
  <c r="A24" i="2" s="1"/>
  <c r="B24" i="2" a="1"/>
  <c r="B24" i="2" s="1"/>
  <c r="D23" i="2" a="1"/>
  <c r="D23" i="2" s="1"/>
  <c r="C24" i="2" a="1"/>
  <c r="C24" i="2" s="1"/>
  <c r="D24" i="2" a="1"/>
  <c r="D24" i="2" s="1"/>
  <c r="F23" i="2" a="1"/>
  <c r="F23" i="2" s="1"/>
  <c r="A23" i="2" a="1"/>
  <c r="A23" i="2" s="1"/>
  <c r="F24" i="2" a="1"/>
  <c r="F24" i="2" s="1"/>
  <c r="B23" i="2" a="1"/>
  <c r="B23" i="2" s="1"/>
  <c r="E30" i="2" a="1"/>
  <c r="E30" i="2" s="1"/>
  <c r="G29" i="2" a="1"/>
  <c r="G29" i="2" s="1"/>
  <c r="G30" i="2" a="1"/>
  <c r="G30" i="2" s="1"/>
  <c r="E29" i="2" a="1"/>
  <c r="E29" i="2" s="1"/>
  <c r="A39" i="2" a="1"/>
  <c r="A39" i="2" s="1"/>
  <c r="A40" i="2" a="1"/>
  <c r="A40" i="2" s="1"/>
  <c r="B39" i="2" a="1"/>
  <c r="B39" i="2" s="1"/>
  <c r="C39" i="2" a="1"/>
  <c r="C39" i="2" s="1"/>
  <c r="B40" i="2" a="1"/>
  <c r="B40" i="2" s="1"/>
  <c r="D39" i="2" a="1"/>
  <c r="D39" i="2" s="1"/>
  <c r="C40" i="2" a="1"/>
  <c r="C40" i="2" s="1"/>
  <c r="D40" i="2" a="1"/>
  <c r="D40" i="2" s="1"/>
  <c r="F39" i="2" a="1"/>
  <c r="F39" i="2" s="1"/>
  <c r="F40" i="2" a="1"/>
  <c r="F40" i="2" s="1"/>
  <c r="G46" i="2" a="1"/>
  <c r="G46" i="2" s="1"/>
  <c r="E45" i="2" a="1"/>
  <c r="E45" i="2" s="1"/>
  <c r="G45" i="2" a="1"/>
  <c r="G45" i="2" s="1"/>
  <c r="E46" i="2" a="1"/>
  <c r="E46" i="2" s="1"/>
  <c r="D55" i="2" a="1"/>
  <c r="D55" i="2" s="1"/>
  <c r="D56" i="2" a="1"/>
  <c r="D56" i="2" s="1"/>
  <c r="F55" i="2" a="1"/>
  <c r="F55" i="2" s="1"/>
  <c r="F56" i="2" a="1"/>
  <c r="F56" i="2" s="1"/>
  <c r="A55" i="2" a="1"/>
  <c r="A55" i="2" s="1"/>
  <c r="C55" i="2" a="1"/>
  <c r="C55" i="2" s="1"/>
  <c r="B56" i="2" a="1"/>
  <c r="B56" i="2" s="1"/>
  <c r="B55" i="2" a="1"/>
  <c r="B55" i="2" s="1"/>
  <c r="A56" i="2" a="1"/>
  <c r="A56" i="2" s="1"/>
  <c r="C56" i="2" a="1"/>
  <c r="C56" i="2" s="1"/>
  <c r="E61" i="2" a="1"/>
  <c r="E61" i="2" s="1"/>
  <c r="E62" i="2" a="1"/>
  <c r="E62" i="2" s="1"/>
  <c r="G62" i="2" a="1"/>
  <c r="G62" i="2" s="1"/>
  <c r="G61" i="2" a="1"/>
  <c r="G61" i="2" s="1"/>
  <c r="C71" i="2" a="1"/>
  <c r="C71" i="2" s="1"/>
  <c r="C72" i="2" a="1"/>
  <c r="C72" i="2" s="1"/>
  <c r="D71" i="2" a="1"/>
  <c r="D71" i="2" s="1"/>
  <c r="D72" i="2" a="1"/>
  <c r="D72" i="2" s="1"/>
  <c r="F71" i="2" a="1"/>
  <c r="F71" i="2" s="1"/>
  <c r="A71" i="2" a="1"/>
  <c r="A71" i="2" s="1"/>
  <c r="A72" i="2" a="1"/>
  <c r="A72" i="2" s="1"/>
  <c r="F72" i="2" a="1"/>
  <c r="F72" i="2" s="1"/>
  <c r="B71" i="2" a="1"/>
  <c r="B71" i="2" s="1"/>
  <c r="B72" i="2" a="1"/>
  <c r="B72" i="2" s="1"/>
  <c r="E78" i="2" a="1"/>
  <c r="E78" i="2" s="1"/>
  <c r="E77" i="2" a="1"/>
  <c r="E77" i="2" s="1"/>
  <c r="G77" i="2" a="1"/>
  <c r="G77" i="2" s="1"/>
  <c r="G78" i="2" a="1"/>
  <c r="G78" i="2" s="1"/>
  <c r="B87" i="2" a="1"/>
  <c r="B87" i="2" s="1"/>
  <c r="C87" i="2" a="1"/>
  <c r="C87" i="2" s="1"/>
  <c r="B88" i="2" a="1"/>
  <c r="B88" i="2" s="1"/>
  <c r="D87" i="2" a="1"/>
  <c r="D87" i="2" s="1"/>
  <c r="C88" i="2" a="1"/>
  <c r="C88" i="2" s="1"/>
  <c r="D88" i="2" a="1"/>
  <c r="D88" i="2" s="1"/>
  <c r="F88" i="2" a="1"/>
  <c r="F88" i="2" s="1"/>
  <c r="A87" i="2" a="1"/>
  <c r="A87" i="2" s="1"/>
  <c r="F87" i="2" a="1"/>
  <c r="F87" i="2" s="1"/>
  <c r="A88" i="2" a="1"/>
  <c r="A88" i="2" s="1"/>
  <c r="E93" i="2" a="1"/>
  <c r="E93" i="2" s="1"/>
  <c r="E94" i="2" a="1"/>
  <c r="E94" i="2" s="1"/>
  <c r="G94" i="2" a="1"/>
  <c r="G94" i="2" s="1"/>
  <c r="G93" i="2" a="1"/>
  <c r="G93" i="2" s="1"/>
  <c r="F103" i="2" a="1"/>
  <c r="F103" i="2" s="1"/>
  <c r="F104" i="2" a="1"/>
  <c r="F104" i="2" s="1"/>
  <c r="A104" i="2" a="1"/>
  <c r="A104" i="2" s="1"/>
  <c r="A103" i="2" a="1"/>
  <c r="A103" i="2" s="1"/>
  <c r="B104" i="2" a="1"/>
  <c r="B104" i="2" s="1"/>
  <c r="D103" i="2" a="1"/>
  <c r="D103" i="2" s="1"/>
  <c r="B103" i="2" a="1"/>
  <c r="B103" i="2" s="1"/>
  <c r="C103" i="2" a="1"/>
  <c r="C103" i="2" s="1"/>
  <c r="D104" i="2" a="1"/>
  <c r="D104" i="2" s="1"/>
  <c r="C104" i="2" a="1"/>
  <c r="C104" i="2" s="1"/>
  <c r="G110" i="2" a="1"/>
  <c r="G110" i="2" s="1"/>
  <c r="E110" i="2" a="1"/>
  <c r="E110" i="2" s="1"/>
  <c r="G109" i="2" a="1"/>
  <c r="G109" i="2" s="1"/>
  <c r="E109" i="2" a="1"/>
  <c r="E109" i="2" s="1"/>
  <c r="D119" i="2" a="1"/>
  <c r="D119" i="2" s="1"/>
  <c r="F119" i="2" a="1"/>
  <c r="F119" i="2" s="1"/>
  <c r="F120" i="2" a="1"/>
  <c r="F120" i="2" s="1"/>
  <c r="B119" i="2" a="1"/>
  <c r="B119" i="2" s="1"/>
  <c r="C120" i="2" a="1"/>
  <c r="C120" i="2" s="1"/>
  <c r="A119" i="2" a="1"/>
  <c r="A119" i="2" s="1"/>
  <c r="C119" i="2" a="1"/>
  <c r="C119" i="2" s="1"/>
  <c r="A120" i="2" a="1"/>
  <c r="A120" i="2" s="1"/>
  <c r="B120" i="2" a="1"/>
  <c r="B120" i="2" s="1"/>
  <c r="D120" i="2" a="1"/>
  <c r="D120" i="2" s="1"/>
  <c r="G126" i="2" a="1"/>
  <c r="G126" i="2" s="1"/>
  <c r="G125" i="2" a="1"/>
  <c r="G125" i="2" s="1"/>
  <c r="E126" i="2" a="1"/>
  <c r="E126" i="2" s="1"/>
  <c r="E125" i="2" a="1"/>
  <c r="E125" i="2" s="1"/>
  <c r="C135" i="2" a="1"/>
  <c r="C135" i="2" s="1"/>
  <c r="A136" i="2" a="1"/>
  <c r="A136" i="2" s="1"/>
  <c r="F136" i="2" a="1"/>
  <c r="F136" i="2" s="1"/>
  <c r="A135" i="2" a="1"/>
  <c r="A135" i="2" s="1"/>
  <c r="C136" i="2" a="1"/>
  <c r="C136" i="2" s="1"/>
  <c r="B136" i="2" a="1"/>
  <c r="B136" i="2" s="1"/>
  <c r="B135" i="2" a="1"/>
  <c r="B135" i="2" s="1"/>
  <c r="F135" i="2" a="1"/>
  <c r="F135" i="2" s="1"/>
  <c r="D135" i="2" a="1"/>
  <c r="D135" i="2" s="1"/>
  <c r="D136" i="2" a="1"/>
  <c r="D136" i="2" s="1"/>
  <c r="G142" i="2" a="1"/>
  <c r="G142" i="2" s="1"/>
  <c r="E142" i="2" a="1"/>
  <c r="E142" i="2" s="1"/>
  <c r="E141" i="2" a="1"/>
  <c r="E141" i="2" s="1"/>
  <c r="G141" i="2" a="1"/>
  <c r="G141" i="2" s="1"/>
  <c r="C151" i="2" a="1"/>
  <c r="C151" i="2" s="1"/>
  <c r="D151" i="2" a="1"/>
  <c r="D151" i="2" s="1"/>
  <c r="C152" i="2" a="1"/>
  <c r="C152" i="2" s="1"/>
  <c r="F151" i="2" a="1"/>
  <c r="F151" i="2" s="1"/>
  <c r="F152" i="2" a="1"/>
  <c r="F152" i="2" s="1"/>
  <c r="A152" i="2" a="1"/>
  <c r="A152" i="2" s="1"/>
  <c r="A151" i="2" a="1"/>
  <c r="A151" i="2" s="1"/>
  <c r="B151" i="2" a="1"/>
  <c r="B151" i="2" s="1"/>
  <c r="B152" i="2" a="1"/>
  <c r="B152" i="2" s="1"/>
  <c r="D152" i="2" a="1"/>
  <c r="D152" i="2" s="1"/>
  <c r="E157" i="2" a="1"/>
  <c r="E157" i="2" s="1"/>
  <c r="G158" i="2" a="1"/>
  <c r="G158" i="2" s="1"/>
  <c r="G157" i="2" a="1"/>
  <c r="G157" i="2" s="1"/>
  <c r="E158" i="2" a="1"/>
  <c r="E158" i="2" s="1"/>
  <c r="D168" i="2" a="1"/>
  <c r="D168" i="2" s="1"/>
  <c r="D167" i="2" a="1"/>
  <c r="D167" i="2" s="1"/>
  <c r="F168" i="2" a="1"/>
  <c r="F168" i="2" s="1"/>
  <c r="F167" i="2" a="1"/>
  <c r="F167" i="2" s="1"/>
  <c r="B167" i="2" a="1"/>
  <c r="B167" i="2" s="1"/>
  <c r="B168" i="2" a="1"/>
  <c r="B168" i="2" s="1"/>
  <c r="C168" i="2" a="1"/>
  <c r="C168" i="2" s="1"/>
  <c r="A167" i="2" a="1"/>
  <c r="A167" i="2" s="1"/>
  <c r="C167" i="2" a="1"/>
  <c r="C167" i="2" s="1"/>
  <c r="A168" i="2" a="1"/>
  <c r="A168" i="2" s="1"/>
  <c r="G174" i="2" a="1"/>
  <c r="G174" i="2" s="1"/>
  <c r="E173" i="2" a="1"/>
  <c r="E173" i="2" s="1"/>
  <c r="G173" i="2" a="1"/>
  <c r="G173" i="2" s="1"/>
  <c r="E174" i="2" a="1"/>
  <c r="E174" i="2" s="1"/>
  <c r="A183" i="2" a="1"/>
  <c r="A183" i="2" s="1"/>
  <c r="A184" i="2" a="1"/>
  <c r="A184" i="2" s="1"/>
  <c r="B183" i="2" a="1"/>
  <c r="B183" i="2" s="1"/>
  <c r="B184" i="2" a="1"/>
  <c r="B184" i="2" s="1"/>
  <c r="C183" i="2" a="1"/>
  <c r="C183" i="2" s="1"/>
  <c r="C184" i="2" a="1"/>
  <c r="C184" i="2" s="1"/>
  <c r="D183" i="2" a="1"/>
  <c r="D183" i="2" s="1"/>
  <c r="D184" i="2" a="1"/>
  <c r="D184" i="2" s="1"/>
  <c r="F184" i="2" a="1"/>
  <c r="F184" i="2" s="1"/>
  <c r="F183" i="2" a="1"/>
  <c r="F183" i="2" s="1"/>
  <c r="E190" i="2" a="1"/>
  <c r="E190" i="2" s="1"/>
  <c r="G189" i="2" a="1"/>
  <c r="G189" i="2" s="1"/>
  <c r="G190" i="2" a="1"/>
  <c r="G190" i="2" s="1"/>
  <c r="E189" i="2" a="1"/>
  <c r="E189" i="2" s="1"/>
  <c r="C199" i="2" a="1"/>
  <c r="C199" i="2" s="1"/>
  <c r="D199" i="2" a="1"/>
  <c r="D199" i="2" s="1"/>
  <c r="C200" i="2" a="1"/>
  <c r="C200" i="2" s="1"/>
  <c r="D200" i="2" a="1"/>
  <c r="D200" i="2" s="1"/>
  <c r="F199" i="2" a="1"/>
  <c r="F199" i="2" s="1"/>
  <c r="A200" i="2" a="1"/>
  <c r="A200" i="2" s="1"/>
  <c r="B200" i="2" a="1"/>
  <c r="B200" i="2" s="1"/>
  <c r="F200" i="2" a="1"/>
  <c r="F200" i="2" s="1"/>
  <c r="A199" i="2" a="1"/>
  <c r="A199" i="2" s="1"/>
  <c r="B199" i="2" a="1"/>
  <c r="B199" i="2" s="1"/>
  <c r="G206" i="2" a="1"/>
  <c r="G206" i="2" s="1"/>
  <c r="E205" i="2" a="1"/>
  <c r="E205" i="2" s="1"/>
  <c r="G205" i="2" a="1"/>
  <c r="G205" i="2" s="1"/>
  <c r="E206" i="2" a="1"/>
  <c r="E206" i="2" s="1"/>
  <c r="E49" i="2" a="1"/>
  <c r="E49" i="2" s="1"/>
  <c r="E50" i="2" a="1"/>
  <c r="E50" i="2" s="1"/>
  <c r="G49" i="2" a="1"/>
  <c r="G49" i="2" s="1"/>
  <c r="G50" i="2" a="1"/>
  <c r="G50" i="2" s="1"/>
  <c r="B75" i="2" a="1"/>
  <c r="B75" i="2" s="1"/>
  <c r="A76" i="2" a="1"/>
  <c r="A76" i="2" s="1"/>
  <c r="D75" i="2" a="1"/>
  <c r="D75" i="2" s="1"/>
  <c r="C76" i="2" a="1"/>
  <c r="C76" i="2" s="1"/>
  <c r="F75" i="2" a="1"/>
  <c r="F75" i="2" s="1"/>
  <c r="B76" i="2" a="1"/>
  <c r="B76" i="2" s="1"/>
  <c r="C75" i="2" a="1"/>
  <c r="C75" i="2" s="1"/>
  <c r="F76" i="2" a="1"/>
  <c r="F76" i="2" s="1"/>
  <c r="D76" i="2" a="1"/>
  <c r="D76" i="2" s="1"/>
  <c r="A75" i="2" a="1"/>
  <c r="A75" i="2" s="1"/>
  <c r="E129" i="2" a="1"/>
  <c r="E129" i="2" s="1"/>
  <c r="E130" i="2" a="1"/>
  <c r="E130" i="2" s="1"/>
  <c r="G130" i="2" a="1"/>
  <c r="G130" i="2" s="1"/>
  <c r="G129" i="2" a="1"/>
  <c r="G129" i="2" s="1"/>
  <c r="G145" i="2" a="1"/>
  <c r="G145" i="2" s="1"/>
  <c r="E146" i="2" a="1"/>
  <c r="E146" i="2" s="1"/>
  <c r="G146" i="2" a="1"/>
  <c r="G146" i="2" s="1"/>
  <c r="E145" i="2" a="1"/>
  <c r="E145" i="2" s="1"/>
  <c r="E193" i="2" a="1"/>
  <c r="E193" i="2" s="1"/>
  <c r="E194" i="2" a="1"/>
  <c r="E194" i="2" s="1"/>
  <c r="G193" i="2" a="1"/>
  <c r="G193" i="2" s="1"/>
  <c r="G194" i="2" a="1"/>
  <c r="G194" i="2" s="1"/>
  <c r="A17" i="2" a="1"/>
  <c r="A17" i="2" s="1"/>
  <c r="F17" i="2" a="1"/>
  <c r="F17" i="2" s="1"/>
  <c r="F18" i="2" a="1"/>
  <c r="F18" i="2" s="1"/>
  <c r="B17" i="2" a="1"/>
  <c r="B17" i="2" s="1"/>
  <c r="A18" i="2" a="1"/>
  <c r="A18" i="2" s="1"/>
  <c r="C17" i="2" a="1"/>
  <c r="C17" i="2" s="1"/>
  <c r="B18" i="2" a="1"/>
  <c r="B18" i="2" s="1"/>
  <c r="C18" i="2" a="1"/>
  <c r="C18" i="2" s="1"/>
  <c r="D18" i="2" a="1"/>
  <c r="D18" i="2" s="1"/>
  <c r="D17" i="2" a="1"/>
  <c r="D17" i="2" s="1"/>
  <c r="A33" i="2" a="1"/>
  <c r="A33" i="2" s="1"/>
  <c r="F34" i="2" a="1"/>
  <c r="F34" i="2" s="1"/>
  <c r="B33" i="2" a="1"/>
  <c r="B33" i="2" s="1"/>
  <c r="A34" i="2" a="1"/>
  <c r="A34" i="2" s="1"/>
  <c r="C33" i="2" a="1"/>
  <c r="C33" i="2" s="1"/>
  <c r="B34" i="2" a="1"/>
  <c r="B34" i="2" s="1"/>
  <c r="D33" i="2" a="1"/>
  <c r="D33" i="2" s="1"/>
  <c r="F33" i="2" a="1"/>
  <c r="F33" i="2" s="1"/>
  <c r="D34" i="2" a="1"/>
  <c r="D34" i="2" s="1"/>
  <c r="C34" i="2" a="1"/>
  <c r="C34" i="2" s="1"/>
  <c r="D49" i="2" a="1"/>
  <c r="D49" i="2" s="1"/>
  <c r="C50" i="2" a="1"/>
  <c r="C50" i="2" s="1"/>
  <c r="D50" i="2" a="1"/>
  <c r="D50" i="2" s="1"/>
  <c r="A49" i="2" a="1"/>
  <c r="A49" i="2" s="1"/>
  <c r="F49" i="2" a="1"/>
  <c r="F49" i="2" s="1"/>
  <c r="F50" i="2" a="1"/>
  <c r="F50" i="2" s="1"/>
  <c r="B50" i="2" a="1"/>
  <c r="B50" i="2" s="1"/>
  <c r="B49" i="2" a="1"/>
  <c r="B49" i="2" s="1"/>
  <c r="C49" i="2" a="1"/>
  <c r="C49" i="2" s="1"/>
  <c r="A50" i="2" a="1"/>
  <c r="A50" i="2" s="1"/>
  <c r="G20" i="2" a="1"/>
  <c r="G20" i="2" s="1"/>
  <c r="E19" i="2" a="1"/>
  <c r="E19" i="2" s="1"/>
  <c r="E20" i="2" a="1"/>
  <c r="E20" i="2" s="1"/>
  <c r="G19" i="2" a="1"/>
  <c r="G19" i="2" s="1"/>
  <c r="A29" i="2" a="1"/>
  <c r="A29" i="2" s="1"/>
  <c r="F29" i="2" a="1"/>
  <c r="F29" i="2" s="1"/>
  <c r="F30" i="2" a="1"/>
  <c r="F30" i="2" s="1"/>
  <c r="B29" i="2" a="1"/>
  <c r="B29" i="2" s="1"/>
  <c r="C29" i="2" a="1"/>
  <c r="C29" i="2" s="1"/>
  <c r="A30" i="2" a="1"/>
  <c r="A30" i="2" s="1"/>
  <c r="C30" i="2" a="1"/>
  <c r="C30" i="2" s="1"/>
  <c r="B30" i="2" a="1"/>
  <c r="B30" i="2" s="1"/>
  <c r="D29" i="2" a="1"/>
  <c r="D29" i="2" s="1"/>
  <c r="D30" i="2" a="1"/>
  <c r="D30" i="2" s="1"/>
  <c r="G52" i="2" a="1"/>
  <c r="G52" i="2" s="1"/>
  <c r="E51" i="2" a="1"/>
  <c r="E51" i="2" s="1"/>
  <c r="G51" i="2" a="1"/>
  <c r="G51" i="2" s="1"/>
  <c r="E52" i="2" a="1"/>
  <c r="E52" i="2" s="1"/>
  <c r="C62" i="2" a="1"/>
  <c r="C62" i="2" s="1"/>
  <c r="C61" i="2" a="1"/>
  <c r="C61" i="2" s="1"/>
  <c r="D61" i="2" a="1"/>
  <c r="D61" i="2" s="1"/>
  <c r="D62" i="2" a="1"/>
  <c r="D62" i="2" s="1"/>
  <c r="F61" i="2" a="1"/>
  <c r="F61" i="2" s="1"/>
  <c r="F62" i="2" a="1"/>
  <c r="F62" i="2" s="1"/>
  <c r="A61" i="2" a="1"/>
  <c r="A61" i="2" s="1"/>
  <c r="A62" i="2" a="1"/>
  <c r="A62" i="2" s="1"/>
  <c r="B61" i="2" a="1"/>
  <c r="B61" i="2" s="1"/>
  <c r="B62" i="2" a="1"/>
  <c r="B62" i="2" s="1"/>
  <c r="G83" i="2" a="1"/>
  <c r="G83" i="2" s="1"/>
  <c r="G84" i="2" a="1"/>
  <c r="G84" i="2" s="1"/>
  <c r="E84" i="2" a="1"/>
  <c r="E84" i="2" s="1"/>
  <c r="E83" i="2" a="1"/>
  <c r="E83" i="2" s="1"/>
  <c r="F93" i="2" a="1"/>
  <c r="F93" i="2" s="1"/>
  <c r="F94" i="2" a="1"/>
  <c r="F94" i="2" s="1"/>
  <c r="A93" i="2" a="1"/>
  <c r="A93" i="2" s="1"/>
  <c r="C93" i="2" a="1"/>
  <c r="C93" i="2" s="1"/>
  <c r="C94" i="2" a="1"/>
  <c r="C94" i="2" s="1"/>
  <c r="A94" i="2" a="1"/>
  <c r="A94" i="2" s="1"/>
  <c r="B94" i="2" a="1"/>
  <c r="B94" i="2" s="1"/>
  <c r="D94" i="2" a="1"/>
  <c r="D94" i="2" s="1"/>
  <c r="B93" i="2" a="1"/>
  <c r="B93" i="2" s="1"/>
  <c r="D93" i="2" a="1"/>
  <c r="D93" i="2" s="1"/>
  <c r="E116" i="2" a="1"/>
  <c r="E116" i="2" s="1"/>
  <c r="E115" i="2" a="1"/>
  <c r="E115" i="2" s="1"/>
  <c r="G115" i="2" a="1"/>
  <c r="G115" i="2" s="1"/>
  <c r="G116" i="2" a="1"/>
  <c r="G116" i="2" s="1"/>
  <c r="F125" i="2" a="1"/>
  <c r="F125" i="2" s="1"/>
  <c r="C126" i="2" a="1"/>
  <c r="C126" i="2" s="1"/>
  <c r="A125" i="2" a="1"/>
  <c r="A125" i="2" s="1"/>
  <c r="D126" i="2" a="1"/>
  <c r="D126" i="2" s="1"/>
  <c r="D125" i="2" a="1"/>
  <c r="D125" i="2" s="1"/>
  <c r="B125" i="2" a="1"/>
  <c r="B125" i="2" s="1"/>
  <c r="F126" i="2" a="1"/>
  <c r="F126" i="2" s="1"/>
  <c r="C125" i="2" a="1"/>
  <c r="C125" i="2" s="1"/>
  <c r="B126" i="2" a="1"/>
  <c r="B126" i="2" s="1"/>
  <c r="A126" i="2" a="1"/>
  <c r="A126" i="2" s="1"/>
  <c r="D141" i="2" a="1"/>
  <c r="D141" i="2" s="1"/>
  <c r="B142" i="2" a="1"/>
  <c r="B142" i="2" s="1"/>
  <c r="A141" i="2" a="1"/>
  <c r="A141" i="2" s="1"/>
  <c r="C142" i="2" a="1"/>
  <c r="C142" i="2" s="1"/>
  <c r="F141" i="2" a="1"/>
  <c r="F141" i="2" s="1"/>
  <c r="D142" i="2" a="1"/>
  <c r="D142" i="2" s="1"/>
  <c r="C141" i="2" a="1"/>
  <c r="C141" i="2" s="1"/>
  <c r="F142" i="2" a="1"/>
  <c r="F142" i="2" s="1"/>
  <c r="B141" i="2" a="1"/>
  <c r="B141" i="2" s="1"/>
  <c r="A142" i="2" a="1"/>
  <c r="A142" i="2" s="1"/>
  <c r="G163" i="2" a="1"/>
  <c r="G163" i="2" s="1"/>
  <c r="G164" i="2" a="1"/>
  <c r="G164" i="2" s="1"/>
  <c r="E163" i="2" a="1"/>
  <c r="E163" i="2" s="1"/>
  <c r="E164" i="2" a="1"/>
  <c r="E164" i="2" s="1"/>
  <c r="E179" i="2" a="1"/>
  <c r="E179" i="2" s="1"/>
  <c r="E180" i="2" a="1"/>
  <c r="E180" i="2" s="1"/>
  <c r="G180" i="2" a="1"/>
  <c r="G180" i="2" s="1"/>
  <c r="G179" i="2" a="1"/>
  <c r="G179" i="2" s="1"/>
  <c r="B189" i="2" a="1"/>
  <c r="B189" i="2" s="1"/>
  <c r="B190" i="2" a="1"/>
  <c r="B190" i="2" s="1"/>
  <c r="C190" i="2" a="1"/>
  <c r="C190" i="2" s="1"/>
  <c r="C189" i="2" a="1"/>
  <c r="C189" i="2" s="1"/>
  <c r="D190" i="2" a="1"/>
  <c r="D190" i="2" s="1"/>
  <c r="D189" i="2" a="1"/>
  <c r="D189" i="2" s="1"/>
  <c r="F189" i="2" a="1"/>
  <c r="F189" i="2" s="1"/>
  <c r="A190" i="2" a="1"/>
  <c r="A190" i="2" s="1"/>
  <c r="F190" i="2" a="1"/>
  <c r="F190" i="2" s="1"/>
  <c r="A189" i="2" a="1"/>
  <c r="A189" i="2" s="1"/>
  <c r="B205" i="2" a="1"/>
  <c r="B205" i="2" s="1"/>
  <c r="A206" i="2" a="1"/>
  <c r="A206" i="2" s="1"/>
  <c r="C205" i="2" a="1"/>
  <c r="C205" i="2" s="1"/>
  <c r="B206" i="2" a="1"/>
  <c r="B206" i="2" s="1"/>
  <c r="D205" i="2" a="1"/>
  <c r="D205" i="2" s="1"/>
  <c r="C206" i="2" a="1"/>
  <c r="C206" i="2" s="1"/>
  <c r="A205" i="2" a="1"/>
  <c r="A205" i="2" s="1"/>
  <c r="F206" i="2" a="1"/>
  <c r="F206" i="2" s="1"/>
  <c r="D206" i="2" a="1"/>
  <c r="D206" i="2" s="1"/>
  <c r="F205" i="2" a="1"/>
  <c r="F205" i="2" s="1"/>
  <c r="E18" i="2" a="1"/>
  <c r="E18" i="2" s="1"/>
  <c r="G17" i="2" a="1"/>
  <c r="G17" i="2" s="1"/>
  <c r="G18" i="2" a="1"/>
  <c r="G18" i="2" s="1"/>
  <c r="E17" i="2" a="1"/>
  <c r="E17" i="2" s="1"/>
  <c r="E65" i="2" a="1"/>
  <c r="E65" i="2" s="1"/>
  <c r="E66" i="2" a="1"/>
  <c r="E66" i="2" s="1"/>
  <c r="G66" i="2" a="1"/>
  <c r="G66" i="2" s="1"/>
  <c r="G65" i="2" a="1"/>
  <c r="G65" i="2" s="1"/>
  <c r="A107" i="2" a="1"/>
  <c r="A107" i="2" s="1"/>
  <c r="A108" i="2" a="1"/>
  <c r="A108" i="2" s="1"/>
  <c r="B107" i="2" a="1"/>
  <c r="B107" i="2" s="1"/>
  <c r="B108" i="2" a="1"/>
  <c r="B108" i="2" s="1"/>
  <c r="C107" i="2" a="1"/>
  <c r="C107" i="2" s="1"/>
  <c r="C108" i="2" a="1"/>
  <c r="C108" i="2" s="1"/>
  <c r="F108" i="2" a="1"/>
  <c r="F108" i="2" s="1"/>
  <c r="F107" i="2" a="1"/>
  <c r="F107" i="2" s="1"/>
  <c r="D108" i="2" a="1"/>
  <c r="D108" i="2" s="1"/>
  <c r="D107" i="2" a="1"/>
  <c r="D107" i="2" s="1"/>
  <c r="F155" i="2" a="1"/>
  <c r="F155" i="2" s="1"/>
  <c r="F156" i="2" a="1"/>
  <c r="F156" i="2" s="1"/>
  <c r="B155" i="2" a="1"/>
  <c r="B155" i="2" s="1"/>
  <c r="D156" i="2" a="1"/>
  <c r="D156" i="2" s="1"/>
  <c r="C155" i="2" a="1"/>
  <c r="C155" i="2" s="1"/>
  <c r="D155" i="2" a="1"/>
  <c r="D155" i="2" s="1"/>
  <c r="B156" i="2" a="1"/>
  <c r="B156" i="2" s="1"/>
  <c r="A155" i="2" a="1"/>
  <c r="A155" i="2" s="1"/>
  <c r="A156" i="2" a="1"/>
  <c r="A156" i="2" s="1"/>
  <c r="C156" i="2" a="1"/>
  <c r="C156" i="2" s="1"/>
  <c r="B171" i="2" a="1"/>
  <c r="B171" i="2" s="1"/>
  <c r="B172" i="2" a="1"/>
  <c r="B172" i="2" s="1"/>
  <c r="D171" i="2" a="1"/>
  <c r="D171" i="2" s="1"/>
  <c r="D172" i="2" a="1"/>
  <c r="D172" i="2" s="1"/>
  <c r="C172" i="2" a="1"/>
  <c r="C172" i="2" s="1"/>
  <c r="A171" i="2" a="1"/>
  <c r="A171" i="2" s="1"/>
  <c r="C171" i="2" a="1"/>
  <c r="C171" i="2" s="1"/>
  <c r="F171" i="2" a="1"/>
  <c r="F171" i="2" s="1"/>
  <c r="A172" i="2" a="1"/>
  <c r="A172" i="2" s="1"/>
  <c r="F172" i="2" a="1"/>
  <c r="F172" i="2" s="1"/>
  <c r="D204" i="2" a="1"/>
  <c r="D204" i="2" s="1"/>
  <c r="A203" i="2" a="1"/>
  <c r="A203" i="2" s="1"/>
  <c r="F203" i="2" a="1"/>
  <c r="F203" i="2" s="1"/>
  <c r="F204" i="2" a="1"/>
  <c r="F204" i="2" s="1"/>
  <c r="B204" i="2" a="1"/>
  <c r="B204" i="2" s="1"/>
  <c r="A204" i="2" a="1"/>
  <c r="A204" i="2" s="1"/>
  <c r="C204" i="2" a="1"/>
  <c r="C204" i="2" s="1"/>
  <c r="B203" i="2" a="1"/>
  <c r="B203" i="2" s="1"/>
  <c r="C203" i="2" a="1"/>
  <c r="C203" i="2" s="1"/>
  <c r="D203" i="2" a="1"/>
  <c r="D203" i="2" s="1"/>
  <c r="E23" i="2" a="1"/>
  <c r="E23" i="2" s="1"/>
  <c r="E24" i="2" a="1"/>
  <c r="E24" i="2" s="1"/>
  <c r="G23" i="2" a="1"/>
  <c r="G23" i="2" s="1"/>
  <c r="G24" i="2" a="1"/>
  <c r="G24" i="2" s="1"/>
  <c r="G40" i="2" a="1"/>
  <c r="G40" i="2" s="1"/>
  <c r="E39" i="2" a="1"/>
  <c r="E39" i="2" s="1"/>
  <c r="G39" i="2" a="1"/>
  <c r="G39" i="2" s="1"/>
  <c r="E40" i="2" a="1"/>
  <c r="E40" i="2" s="1"/>
  <c r="C65" i="2" a="1"/>
  <c r="C65" i="2" s="1"/>
  <c r="C66" i="2" a="1"/>
  <c r="C66" i="2" s="1"/>
  <c r="D65" i="2" a="1"/>
  <c r="D65" i="2" s="1"/>
  <c r="D66" i="2" a="1"/>
  <c r="D66" i="2" s="1"/>
  <c r="F65" i="2" a="1"/>
  <c r="F65" i="2" s="1"/>
  <c r="F66" i="2" a="1"/>
  <c r="F66" i="2" s="1"/>
  <c r="A65" i="2" a="1"/>
  <c r="A65" i="2" s="1"/>
  <c r="A66" i="2" a="1"/>
  <c r="A66" i="2" s="1"/>
  <c r="B65" i="2" a="1"/>
  <c r="B65" i="2" s="1"/>
  <c r="B66" i="2" a="1"/>
  <c r="B66" i="2" s="1"/>
  <c r="A81" i="2" a="1"/>
  <c r="A81" i="2" s="1"/>
  <c r="C81" i="2" a="1"/>
  <c r="C81" i="2" s="1"/>
  <c r="C82" i="2" a="1"/>
  <c r="C82" i="2" s="1"/>
  <c r="F81" i="2" a="1"/>
  <c r="F81" i="2" s="1"/>
  <c r="D82" i="2" a="1"/>
  <c r="D82" i="2" s="1"/>
  <c r="B81" i="2" a="1"/>
  <c r="B81" i="2" s="1"/>
  <c r="B82" i="2" a="1"/>
  <c r="B82" i="2" s="1"/>
  <c r="F82" i="2" a="1"/>
  <c r="F82" i="2" s="1"/>
  <c r="D81" i="2" a="1"/>
  <c r="D81" i="2" s="1"/>
  <c r="A82" i="2" a="1"/>
  <c r="A82" i="2" s="1"/>
  <c r="F97" i="2" a="1"/>
  <c r="F97" i="2" s="1"/>
  <c r="F98" i="2" a="1"/>
  <c r="F98" i="2" s="1"/>
  <c r="A97" i="2" a="1"/>
  <c r="A97" i="2" s="1"/>
  <c r="A98" i="2" a="1"/>
  <c r="A98" i="2" s="1"/>
  <c r="D97" i="2" a="1"/>
  <c r="D97" i="2" s="1"/>
  <c r="B97" i="2" a="1"/>
  <c r="B97" i="2" s="1"/>
  <c r="C97" i="2" a="1"/>
  <c r="C97" i="2" s="1"/>
  <c r="B98" i="2" a="1"/>
  <c r="B98" i="2" s="1"/>
  <c r="C98" i="2" a="1"/>
  <c r="C98" i="2" s="1"/>
  <c r="D98" i="2" a="1"/>
  <c r="D98" i="2" s="1"/>
  <c r="B113" i="2" a="1"/>
  <c r="B113" i="2" s="1"/>
  <c r="B114" i="2" a="1"/>
  <c r="B114" i="2" s="1"/>
  <c r="C113" i="2" a="1"/>
  <c r="C113" i="2" s="1"/>
  <c r="C114" i="2" a="1"/>
  <c r="C114" i="2" s="1"/>
  <c r="D113" i="2" a="1"/>
  <c r="D113" i="2" s="1"/>
  <c r="D114" i="2" a="1"/>
  <c r="D114" i="2" s="1"/>
  <c r="A113" i="2" a="1"/>
  <c r="A113" i="2" s="1"/>
  <c r="F113" i="2" a="1"/>
  <c r="F113" i="2" s="1"/>
  <c r="A114" i="2" a="1"/>
  <c r="A114" i="2" s="1"/>
  <c r="F114" i="2" a="1"/>
  <c r="F114" i="2" s="1"/>
  <c r="B129" i="2" a="1"/>
  <c r="B129" i="2" s="1"/>
  <c r="C129" i="2" a="1"/>
  <c r="C129" i="2" s="1"/>
  <c r="B130" i="2" a="1"/>
  <c r="B130" i="2" s="1"/>
  <c r="C130" i="2" a="1"/>
  <c r="C130" i="2" s="1"/>
  <c r="D129" i="2" a="1"/>
  <c r="D129" i="2" s="1"/>
  <c r="D130" i="2" a="1"/>
  <c r="D130" i="2" s="1"/>
  <c r="F129" i="2" a="1"/>
  <c r="F129" i="2" s="1"/>
  <c r="A130" i="2" a="1"/>
  <c r="A130" i="2" s="1"/>
  <c r="F130" i="2" a="1"/>
  <c r="F130" i="2" s="1"/>
  <c r="A129" i="2" a="1"/>
  <c r="A129" i="2" s="1"/>
  <c r="A145" i="2" a="1"/>
  <c r="A145" i="2" s="1"/>
  <c r="F145" i="2" a="1"/>
  <c r="F145" i="2" s="1"/>
  <c r="B145" i="2" a="1"/>
  <c r="B145" i="2" s="1"/>
  <c r="C145" i="2" a="1"/>
  <c r="C145" i="2" s="1"/>
  <c r="A146" i="2" a="1"/>
  <c r="A146" i="2" s="1"/>
  <c r="B146" i="2" a="1"/>
  <c r="B146" i="2" s="1"/>
  <c r="F146" i="2" a="1"/>
  <c r="F146" i="2" s="1"/>
  <c r="C146" i="2" a="1"/>
  <c r="C146" i="2" s="1"/>
  <c r="D145" i="2" a="1"/>
  <c r="D145" i="2" s="1"/>
  <c r="D146" i="2" a="1"/>
  <c r="D146" i="2" s="1"/>
  <c r="B161" i="2" a="1"/>
  <c r="B161" i="2" s="1"/>
  <c r="A162" i="2" a="1"/>
  <c r="A162" i="2" s="1"/>
  <c r="C161" i="2" a="1"/>
  <c r="C161" i="2" s="1"/>
  <c r="C162" i="2" a="1"/>
  <c r="C162" i="2" s="1"/>
  <c r="D161" i="2" a="1"/>
  <c r="D161" i="2" s="1"/>
  <c r="F162" i="2" a="1"/>
  <c r="F162" i="2" s="1"/>
  <c r="F161" i="2" a="1"/>
  <c r="F161" i="2" s="1"/>
  <c r="A161" i="2" a="1"/>
  <c r="A161" i="2" s="1"/>
  <c r="B162" i="2" a="1"/>
  <c r="B162" i="2" s="1"/>
  <c r="D162" i="2" a="1"/>
  <c r="D162" i="2" s="1"/>
  <c r="A177" i="2" a="1"/>
  <c r="A177" i="2" s="1"/>
  <c r="A178" i="2" a="1"/>
  <c r="A178" i="2" s="1"/>
  <c r="B177" i="2" a="1"/>
  <c r="B177" i="2" s="1"/>
  <c r="B178" i="2" a="1"/>
  <c r="B178" i="2" s="1"/>
  <c r="C178" i="2" a="1"/>
  <c r="C178" i="2" s="1"/>
  <c r="F178" i="2" a="1"/>
  <c r="F178" i="2" s="1"/>
  <c r="D177" i="2" a="1"/>
  <c r="D177" i="2" s="1"/>
  <c r="C177" i="2" a="1"/>
  <c r="C177" i="2" s="1"/>
  <c r="F177" i="2" a="1"/>
  <c r="F177" i="2" s="1"/>
  <c r="D178" i="2" a="1"/>
  <c r="D178" i="2" s="1"/>
  <c r="B193" i="2" a="1"/>
  <c r="B193" i="2" s="1"/>
  <c r="B194" i="2" a="1"/>
  <c r="B194" i="2" s="1"/>
  <c r="C193" i="2" a="1"/>
  <c r="C193" i="2" s="1"/>
  <c r="C194" i="2" a="1"/>
  <c r="C194" i="2" s="1"/>
  <c r="D193" i="2" a="1"/>
  <c r="D193" i="2" s="1"/>
  <c r="D194" i="2" a="1"/>
  <c r="D194" i="2" s="1"/>
  <c r="A193" i="2" a="1"/>
  <c r="A193" i="2" s="1"/>
  <c r="A194" i="2" a="1"/>
  <c r="A194" i="2" s="1"/>
  <c r="F193" i="2" a="1"/>
  <c r="F193" i="2" s="1"/>
  <c r="F194" i="2" a="1"/>
  <c r="F194" i="2" s="1"/>
  <c r="E35" i="2" a="1"/>
  <c r="E35" i="2" s="1"/>
  <c r="E36" i="2" a="1"/>
  <c r="E36" i="2" s="1"/>
  <c r="G35" i="2" a="1"/>
  <c r="G35" i="2" s="1"/>
  <c r="G36" i="2" a="1"/>
  <c r="G36" i="2" s="1"/>
  <c r="A45" i="2" a="1"/>
  <c r="A45" i="2" s="1"/>
  <c r="A46" i="2" a="1"/>
  <c r="A46" i="2" s="1"/>
  <c r="B45" i="2" a="1"/>
  <c r="B45" i="2" s="1"/>
  <c r="B46" i="2" a="1"/>
  <c r="B46" i="2" s="1"/>
  <c r="C45" i="2" a="1"/>
  <c r="C45" i="2" s="1"/>
  <c r="D45" i="2" a="1"/>
  <c r="D45" i="2" s="1"/>
  <c r="C46" i="2" a="1"/>
  <c r="C46" i="2" s="1"/>
  <c r="D46" i="2" a="1"/>
  <c r="D46" i="2" s="1"/>
  <c r="F45" i="2" a="1"/>
  <c r="F45" i="2" s="1"/>
  <c r="F46" i="2" a="1"/>
  <c r="F46" i="2" s="1"/>
  <c r="E67" i="2" a="1"/>
  <c r="E67" i="2" s="1"/>
  <c r="E68" i="2" a="1"/>
  <c r="E68" i="2" s="1"/>
  <c r="G67" i="2" a="1"/>
  <c r="G67" i="2" s="1"/>
  <c r="G68" i="2" a="1"/>
  <c r="G68" i="2" s="1"/>
  <c r="F77" i="2" a="1"/>
  <c r="F77" i="2" s="1"/>
  <c r="F78" i="2" a="1"/>
  <c r="F78" i="2" s="1"/>
  <c r="B77" i="2" a="1"/>
  <c r="B77" i="2" s="1"/>
  <c r="A77" i="2" a="1"/>
  <c r="A77" i="2" s="1"/>
  <c r="C78" i="2" a="1"/>
  <c r="C78" i="2" s="1"/>
  <c r="C77" i="2" a="1"/>
  <c r="C77" i="2" s="1"/>
  <c r="D78" i="2" a="1"/>
  <c r="D78" i="2" s="1"/>
  <c r="D77" i="2" a="1"/>
  <c r="D77" i="2" s="1"/>
  <c r="A78" i="2" a="1"/>
  <c r="A78" i="2" s="1"/>
  <c r="B78" i="2" a="1"/>
  <c r="B78" i="2" s="1"/>
  <c r="G99" i="2" a="1"/>
  <c r="G99" i="2" s="1"/>
  <c r="G100" i="2" a="1"/>
  <c r="G100" i="2" s="1"/>
  <c r="E99" i="2" a="1"/>
  <c r="E99" i="2" s="1"/>
  <c r="E100" i="2" a="1"/>
  <c r="E100" i="2" s="1"/>
  <c r="A109" i="2" a="1"/>
  <c r="A109" i="2" s="1"/>
  <c r="A110" i="2" a="1"/>
  <c r="A110" i="2" s="1"/>
  <c r="B110" i="2" a="1"/>
  <c r="B110" i="2" s="1"/>
  <c r="B109" i="2" a="1"/>
  <c r="B109" i="2" s="1"/>
  <c r="C110" i="2" a="1"/>
  <c r="C110" i="2" s="1"/>
  <c r="C109" i="2" a="1"/>
  <c r="C109" i="2" s="1"/>
  <c r="D110" i="2" a="1"/>
  <c r="D110" i="2" s="1"/>
  <c r="F109" i="2" a="1"/>
  <c r="F109" i="2" s="1"/>
  <c r="F110" i="2" a="1"/>
  <c r="F110" i="2" s="1"/>
  <c r="D109" i="2" a="1"/>
  <c r="D109" i="2" s="1"/>
  <c r="E132" i="2" a="1"/>
  <c r="E132" i="2" s="1"/>
  <c r="E131" i="2" a="1"/>
  <c r="E131" i="2" s="1"/>
  <c r="G132" i="2" a="1"/>
  <c r="G132" i="2" s="1"/>
  <c r="G131" i="2" a="1"/>
  <c r="G131" i="2" s="1"/>
  <c r="E148" i="2" a="1"/>
  <c r="E148" i="2" s="1"/>
  <c r="G147" i="2" a="1"/>
  <c r="G147" i="2" s="1"/>
  <c r="E147" i="2" a="1"/>
  <c r="E147" i="2" s="1"/>
  <c r="G148" i="2" a="1"/>
  <c r="G148" i="2" s="1"/>
  <c r="D157" i="2" a="1"/>
  <c r="D157" i="2" s="1"/>
  <c r="D158" i="2" a="1"/>
  <c r="D158" i="2" s="1"/>
  <c r="F157" i="2" a="1"/>
  <c r="F157" i="2" s="1"/>
  <c r="F158" i="2" a="1"/>
  <c r="F158" i="2" s="1"/>
  <c r="A158" i="2" a="1"/>
  <c r="A158" i="2" s="1"/>
  <c r="B158" i="2" a="1"/>
  <c r="B158" i="2" s="1"/>
  <c r="A157" i="2" a="1"/>
  <c r="A157" i="2" s="1"/>
  <c r="B157" i="2" a="1"/>
  <c r="B157" i="2" s="1"/>
  <c r="C157" i="2" a="1"/>
  <c r="C157" i="2" s="1"/>
  <c r="C158" i="2" a="1"/>
  <c r="C158" i="2" s="1"/>
  <c r="A173" i="2" a="1"/>
  <c r="A173" i="2" s="1"/>
  <c r="A174" i="2" a="1"/>
  <c r="A174" i="2" s="1"/>
  <c r="D173" i="2" a="1"/>
  <c r="D173" i="2" s="1"/>
  <c r="F174" i="2" a="1"/>
  <c r="F174" i="2" s="1"/>
  <c r="F173" i="2" a="1"/>
  <c r="F173" i="2" s="1"/>
  <c r="B173" i="2" a="1"/>
  <c r="B173" i="2" s="1"/>
  <c r="D174" i="2" a="1"/>
  <c r="D174" i="2" s="1"/>
  <c r="C173" i="2" a="1"/>
  <c r="C173" i="2" s="1"/>
  <c r="B174" i="2" a="1"/>
  <c r="B174" i="2" s="1"/>
  <c r="C174" i="2" a="1"/>
  <c r="C174" i="2" s="1"/>
  <c r="G196" i="2" a="1"/>
  <c r="G196" i="2" s="1"/>
  <c r="E195" i="2" a="1"/>
  <c r="E195" i="2" s="1"/>
  <c r="G195" i="2" a="1"/>
  <c r="G195" i="2" s="1"/>
  <c r="E196" i="2" a="1"/>
  <c r="E196" i="2" s="1"/>
  <c r="B20" i="2" a="1"/>
  <c r="B20" i="2" s="1"/>
  <c r="D19" i="2" a="1"/>
  <c r="D19" i="2" s="1"/>
  <c r="C20" i="2" a="1"/>
  <c r="C20" i="2" s="1"/>
  <c r="D20" i="2" a="1"/>
  <c r="D20" i="2" s="1"/>
  <c r="A19" i="2" a="1"/>
  <c r="A19" i="2" s="1"/>
  <c r="F19" i="2" a="1"/>
  <c r="F19" i="2" s="1"/>
  <c r="A20" i="2" a="1"/>
  <c r="A20" i="2" s="1"/>
  <c r="B19" i="2" a="1"/>
  <c r="B19" i="2" s="1"/>
  <c r="C19" i="2" a="1"/>
  <c r="C19" i="2" s="1"/>
  <c r="F20" i="2" a="1"/>
  <c r="F20" i="2" s="1"/>
  <c r="E26" i="2" a="1"/>
  <c r="E26" i="2" s="1"/>
  <c r="G25" i="2" a="1"/>
  <c r="G25" i="2" s="1"/>
  <c r="G26" i="2" a="1"/>
  <c r="G26" i="2" s="1"/>
  <c r="E25" i="2" a="1"/>
  <c r="E25" i="2" s="1"/>
  <c r="D36" i="2" a="1"/>
  <c r="D36" i="2" s="1"/>
  <c r="A35" i="2" a="1"/>
  <c r="A35" i="2" s="1"/>
  <c r="F35" i="2" a="1"/>
  <c r="F35" i="2" s="1"/>
  <c r="B35" i="2" a="1"/>
  <c r="B35" i="2" s="1"/>
  <c r="F36" i="2" a="1"/>
  <c r="F36" i="2" s="1"/>
  <c r="B36" i="2" a="1"/>
  <c r="B36" i="2" s="1"/>
  <c r="C35" i="2" a="1"/>
  <c r="C35" i="2" s="1"/>
  <c r="D35" i="2" a="1"/>
  <c r="D35" i="2" s="1"/>
  <c r="A36" i="2" a="1"/>
  <c r="A36" i="2" s="1"/>
  <c r="C36" i="2" a="1"/>
  <c r="C36" i="2" s="1"/>
  <c r="E42" i="2" a="1"/>
  <c r="E42" i="2" s="1"/>
  <c r="G41" i="2" a="1"/>
  <c r="G41" i="2" s="1"/>
  <c r="G42" i="2" a="1"/>
  <c r="G42" i="2" s="1"/>
  <c r="E41" i="2" a="1"/>
  <c r="E41" i="2" s="1"/>
  <c r="B51" i="2" a="1"/>
  <c r="B51" i="2" s="1"/>
  <c r="B52" i="2" a="1"/>
  <c r="B52" i="2" s="1"/>
  <c r="C51" i="2" a="1"/>
  <c r="C51" i="2" s="1"/>
  <c r="C52" i="2" a="1"/>
  <c r="C52" i="2" s="1"/>
  <c r="D51" i="2" a="1"/>
  <c r="D51" i="2" s="1"/>
  <c r="D52" i="2" a="1"/>
  <c r="D52" i="2" s="1"/>
  <c r="F51" i="2" a="1"/>
  <c r="F51" i="2" s="1"/>
  <c r="A52" i="2" a="1"/>
  <c r="A52" i="2" s="1"/>
  <c r="F52" i="2" a="1"/>
  <c r="F52" i="2" s="1"/>
  <c r="A51" i="2" a="1"/>
  <c r="A51" i="2" s="1"/>
  <c r="E57" i="2" a="1"/>
  <c r="E57" i="2" s="1"/>
  <c r="E58" i="2" a="1"/>
  <c r="E58" i="2" s="1"/>
  <c r="G58" i="2" a="1"/>
  <c r="G58" i="2" s="1"/>
  <c r="G57" i="2" a="1"/>
  <c r="G57" i="2" s="1"/>
  <c r="C67" i="2" a="1"/>
  <c r="C67" i="2" s="1"/>
  <c r="C68" i="2" a="1"/>
  <c r="C68" i="2" s="1"/>
  <c r="D67" i="2" a="1"/>
  <c r="D67" i="2" s="1"/>
  <c r="D68" i="2" a="1"/>
  <c r="D68" i="2" s="1"/>
  <c r="F67" i="2" a="1"/>
  <c r="F67" i="2" s="1"/>
  <c r="F68" i="2" a="1"/>
  <c r="F68" i="2" s="1"/>
  <c r="A67" i="2" a="1"/>
  <c r="A67" i="2" s="1"/>
  <c r="B67" i="2" a="1"/>
  <c r="B67" i="2" s="1"/>
  <c r="A68" i="2" a="1"/>
  <c r="A68" i="2" s="1"/>
  <c r="B68" i="2" a="1"/>
  <c r="B68" i="2" s="1"/>
  <c r="E73" i="2" a="1"/>
  <c r="E73" i="2" s="1"/>
  <c r="E74" i="2" a="1"/>
  <c r="E74" i="2" s="1"/>
  <c r="G73" i="2" a="1"/>
  <c r="G73" i="2" s="1"/>
  <c r="G74" i="2" a="1"/>
  <c r="G74" i="2" s="1"/>
  <c r="B83" i="2" a="1"/>
  <c r="B83" i="2" s="1"/>
  <c r="C83" i="2" a="1"/>
  <c r="C83" i="2" s="1"/>
  <c r="A84" i="2" a="1"/>
  <c r="A84" i="2" s="1"/>
  <c r="F84" i="2" a="1"/>
  <c r="F84" i="2" s="1"/>
  <c r="D83" i="2" a="1"/>
  <c r="D83" i="2" s="1"/>
  <c r="B84" i="2" a="1"/>
  <c r="B84" i="2" s="1"/>
  <c r="F83" i="2" a="1"/>
  <c r="F83" i="2" s="1"/>
  <c r="D84" i="2" a="1"/>
  <c r="D84" i="2" s="1"/>
  <c r="A83" i="2" a="1"/>
  <c r="A83" i="2" s="1"/>
  <c r="C84" i="2" a="1"/>
  <c r="C84" i="2" s="1"/>
  <c r="G89" i="2" a="1"/>
  <c r="G89" i="2" s="1"/>
  <c r="G90" i="2" a="1"/>
  <c r="G90" i="2" s="1"/>
  <c r="E89" i="2" a="1"/>
  <c r="E89" i="2" s="1"/>
  <c r="E90" i="2" a="1"/>
  <c r="E90" i="2" s="1"/>
  <c r="F99" i="2" a="1"/>
  <c r="F99" i="2" s="1"/>
  <c r="F100" i="2" a="1"/>
  <c r="F100" i="2" s="1"/>
  <c r="A99" i="2" a="1"/>
  <c r="A99" i="2" s="1"/>
  <c r="A100" i="2" a="1"/>
  <c r="A100" i="2" s="1"/>
  <c r="D99" i="2" a="1"/>
  <c r="D99" i="2" s="1"/>
  <c r="D100" i="2" a="1"/>
  <c r="D100" i="2" s="1"/>
  <c r="C99" i="2" a="1"/>
  <c r="C99" i="2" s="1"/>
  <c r="B100" i="2" a="1"/>
  <c r="B100" i="2" s="1"/>
  <c r="C100" i="2" a="1"/>
  <c r="C100" i="2" s="1"/>
  <c r="B99" i="2" a="1"/>
  <c r="B99" i="2" s="1"/>
  <c r="G106" i="2" a="1"/>
  <c r="G106" i="2" s="1"/>
  <c r="G105" i="2" a="1"/>
  <c r="G105" i="2" s="1"/>
  <c r="E106" i="2" a="1"/>
  <c r="E106" i="2" s="1"/>
  <c r="E105" i="2" a="1"/>
  <c r="E105" i="2" s="1"/>
  <c r="B115" i="2" a="1"/>
  <c r="B115" i="2" s="1"/>
  <c r="C116" i="2" a="1"/>
  <c r="C116" i="2" s="1"/>
  <c r="C115" i="2" a="1"/>
  <c r="C115" i="2" s="1"/>
  <c r="D116" i="2" a="1"/>
  <c r="D116" i="2" s="1"/>
  <c r="D115" i="2" a="1"/>
  <c r="D115" i="2" s="1"/>
  <c r="A116" i="2" a="1"/>
  <c r="A116" i="2" s="1"/>
  <c r="B116" i="2" a="1"/>
  <c r="B116" i="2" s="1"/>
  <c r="F116" i="2" a="1"/>
  <c r="F116" i="2" s="1"/>
  <c r="A115" i="2" a="1"/>
  <c r="A115" i="2" s="1"/>
  <c r="F115" i="2" a="1"/>
  <c r="F115" i="2" s="1"/>
  <c r="E122" i="2" a="1"/>
  <c r="E122" i="2" s="1"/>
  <c r="E121" i="2" a="1"/>
  <c r="E121" i="2" s="1"/>
  <c r="G121" i="2" a="1"/>
  <c r="G121" i="2" s="1"/>
  <c r="G122" i="2" a="1"/>
  <c r="G122" i="2" s="1"/>
  <c r="B132" i="2" a="1"/>
  <c r="B132" i="2" s="1"/>
  <c r="D132" i="2" a="1"/>
  <c r="D132" i="2" s="1"/>
  <c r="A132" i="2" a="1"/>
  <c r="A132" i="2" s="1"/>
  <c r="B131" i="2" a="1"/>
  <c r="B131" i="2" s="1"/>
  <c r="C131" i="2" a="1"/>
  <c r="C131" i="2" s="1"/>
  <c r="C132" i="2" a="1"/>
  <c r="C132" i="2" s="1"/>
  <c r="D131" i="2" a="1"/>
  <c r="D131" i="2" s="1"/>
  <c r="F132" i="2" a="1"/>
  <c r="F132" i="2" s="1"/>
  <c r="F131" i="2" a="1"/>
  <c r="F131" i="2" s="1"/>
  <c r="A131" i="2" a="1"/>
  <c r="A131" i="2" s="1"/>
  <c r="G138" i="2" a="1"/>
  <c r="G138" i="2" s="1"/>
  <c r="E137" i="2" a="1"/>
  <c r="E137" i="2" s="1"/>
  <c r="E138" i="2" a="1"/>
  <c r="E138" i="2" s="1"/>
  <c r="G137" i="2" a="1"/>
  <c r="G137" i="2" s="1"/>
  <c r="B147" i="2" a="1"/>
  <c r="B147" i="2" s="1"/>
  <c r="F148" i="2" a="1"/>
  <c r="F148" i="2" s="1"/>
  <c r="D147" i="2" a="1"/>
  <c r="D147" i="2" s="1"/>
  <c r="B148" i="2" a="1"/>
  <c r="B148" i="2" s="1"/>
  <c r="C148" i="2" a="1"/>
  <c r="C148" i="2" s="1"/>
  <c r="A147" i="2" a="1"/>
  <c r="A147" i="2" s="1"/>
  <c r="D148" i="2" a="1"/>
  <c r="D148" i="2" s="1"/>
  <c r="C147" i="2" a="1"/>
  <c r="C147" i="2" s="1"/>
  <c r="F147" i="2" a="1"/>
  <c r="F147" i="2" s="1"/>
  <c r="A148" i="2" a="1"/>
  <c r="A148" i="2" s="1"/>
  <c r="G153" i="2" a="1"/>
  <c r="G153" i="2" s="1"/>
  <c r="G154" i="2" a="1"/>
  <c r="G154" i="2" s="1"/>
  <c r="E153" i="2" a="1"/>
  <c r="E153" i="2" s="1"/>
  <c r="E154" i="2" a="1"/>
  <c r="E154" i="2" s="1"/>
  <c r="A163" i="2" a="1"/>
  <c r="A163" i="2" s="1"/>
  <c r="C163" i="2" a="1"/>
  <c r="C163" i="2" s="1"/>
  <c r="F163" i="2" a="1"/>
  <c r="F163" i="2" s="1"/>
  <c r="A164" i="2" a="1"/>
  <c r="A164" i="2" s="1"/>
  <c r="B164" i="2" a="1"/>
  <c r="B164" i="2" s="1"/>
  <c r="D163" i="2" a="1"/>
  <c r="D163" i="2" s="1"/>
  <c r="F164" i="2" a="1"/>
  <c r="F164" i="2" s="1"/>
  <c r="C164" i="2" a="1"/>
  <c r="C164" i="2" s="1"/>
  <c r="D164" i="2" a="1"/>
  <c r="D164" i="2" s="1"/>
  <c r="B163" i="2" a="1"/>
  <c r="B163" i="2" s="1"/>
  <c r="G169" i="2" a="1"/>
  <c r="G169" i="2" s="1"/>
  <c r="E169" i="2" a="1"/>
  <c r="E169" i="2" s="1"/>
  <c r="E170" i="2" a="1"/>
  <c r="E170" i="2" s="1"/>
  <c r="G170" i="2" a="1"/>
  <c r="G170" i="2" s="1"/>
  <c r="A179" i="2" a="1"/>
  <c r="A179" i="2" s="1"/>
  <c r="A180" i="2" a="1"/>
  <c r="A180" i="2" s="1"/>
  <c r="B179" i="2" a="1"/>
  <c r="B179" i="2" s="1"/>
  <c r="C179" i="2" a="1"/>
  <c r="C179" i="2" s="1"/>
  <c r="B180" i="2" a="1"/>
  <c r="B180" i="2" s="1"/>
  <c r="C180" i="2" a="1"/>
  <c r="C180" i="2" s="1"/>
  <c r="F179" i="2" a="1"/>
  <c r="F179" i="2" s="1"/>
  <c r="F180" i="2" a="1"/>
  <c r="F180" i="2" s="1"/>
  <c r="D179" i="2" a="1"/>
  <c r="D179" i="2" s="1"/>
  <c r="D180" i="2" a="1"/>
  <c r="D180" i="2" s="1"/>
  <c r="G185" i="2" a="1"/>
  <c r="G185" i="2" s="1"/>
  <c r="G186" i="2" a="1"/>
  <c r="G186" i="2" s="1"/>
  <c r="E185" i="2" a="1"/>
  <c r="E185" i="2" s="1"/>
  <c r="E186" i="2" a="1"/>
  <c r="E186" i="2" s="1"/>
  <c r="C195" i="2" a="1"/>
  <c r="C195" i="2" s="1"/>
  <c r="A196" i="2" a="1"/>
  <c r="A196" i="2" s="1"/>
  <c r="D195" i="2" a="1"/>
  <c r="D195" i="2" s="1"/>
  <c r="B196" i="2" a="1"/>
  <c r="B196" i="2" s="1"/>
  <c r="C196" i="2" a="1"/>
  <c r="C196" i="2" s="1"/>
  <c r="D196" i="2" a="1"/>
  <c r="D196" i="2" s="1"/>
  <c r="A195" i="2" a="1"/>
  <c r="A195" i="2" s="1"/>
  <c r="F196" i="2" a="1"/>
  <c r="F196" i="2" s="1"/>
  <c r="B195" i="2" a="1"/>
  <c r="B195" i="2" s="1"/>
  <c r="F195" i="2" a="1"/>
  <c r="F195" i="2" s="1"/>
  <c r="G201" i="2" a="1"/>
  <c r="G201" i="2" s="1"/>
  <c r="G202" i="2" a="1"/>
  <c r="G202" i="2" s="1"/>
  <c r="E202" i="2" a="1"/>
  <c r="E202" i="2" s="1"/>
  <c r="E201" i="2" a="1"/>
  <c r="E201" i="2" s="1"/>
  <c r="D43" i="2" a="1"/>
  <c r="D43" i="2" s="1"/>
  <c r="D44" i="2" a="1"/>
  <c r="D44" i="2" s="1"/>
  <c r="F43" i="2" a="1"/>
  <c r="F43" i="2" s="1"/>
  <c r="A43" i="2" a="1"/>
  <c r="A43" i="2" s="1"/>
  <c r="B44" i="2" a="1"/>
  <c r="B44" i="2" s="1"/>
  <c r="F44" i="2" a="1"/>
  <c r="F44" i="2" s="1"/>
  <c r="A44" i="2" a="1"/>
  <c r="A44" i="2" s="1"/>
  <c r="C44" i="2" a="1"/>
  <c r="C44" i="2" s="1"/>
  <c r="B43" i="2" a="1"/>
  <c r="B43" i="2" s="1"/>
  <c r="C43" i="2" a="1"/>
  <c r="C43" i="2" s="1"/>
  <c r="E113" i="2" a="1"/>
  <c r="E113" i="2" s="1"/>
  <c r="G113" i="2" a="1"/>
  <c r="G113" i="2" s="1"/>
  <c r="G114" i="2" a="1"/>
  <c r="G114" i="2" s="1"/>
  <c r="E114" i="2" a="1"/>
  <c r="E114" i="2" s="1"/>
  <c r="F25" i="2" a="1"/>
  <c r="F25" i="2" s="1"/>
  <c r="A25" i="2" a="1"/>
  <c r="A25" i="2" s="1"/>
  <c r="A26" i="2" a="1"/>
  <c r="A26" i="2" s="1"/>
  <c r="F26" i="2" a="1"/>
  <c r="F26" i="2" s="1"/>
  <c r="B25" i="2" a="1"/>
  <c r="B25" i="2" s="1"/>
  <c r="B26" i="2" a="1"/>
  <c r="B26" i="2" s="1"/>
  <c r="D25" i="2" a="1"/>
  <c r="D25" i="2" s="1"/>
  <c r="C25" i="2" a="1"/>
  <c r="C25" i="2" s="1"/>
  <c r="D26" i="2" a="1"/>
  <c r="D26" i="2" s="1"/>
  <c r="C26" i="2" a="1"/>
  <c r="C26" i="2" s="1"/>
  <c r="E31" i="2" a="1"/>
  <c r="E31" i="2" s="1"/>
  <c r="G31" i="2" a="1"/>
  <c r="G31" i="2" s="1"/>
  <c r="E32" i="2" a="1"/>
  <c r="E32" i="2" s="1"/>
  <c r="G32" i="2" a="1"/>
  <c r="G32" i="2" s="1"/>
  <c r="A41" i="2" a="1"/>
  <c r="A41" i="2" s="1"/>
  <c r="F41" i="2" a="1"/>
  <c r="F41" i="2" s="1"/>
  <c r="F42" i="2" a="1"/>
  <c r="F42" i="2" s="1"/>
  <c r="B41" i="2" a="1"/>
  <c r="B41" i="2" s="1"/>
  <c r="A42" i="2" a="1"/>
  <c r="A42" i="2" s="1"/>
  <c r="D41" i="2" a="1"/>
  <c r="D41" i="2" s="1"/>
  <c r="C42" i="2" a="1"/>
  <c r="C42" i="2" s="1"/>
  <c r="C41" i="2" a="1"/>
  <c r="C41" i="2" s="1"/>
  <c r="B42" i="2" a="1"/>
  <c r="B42" i="2" s="1"/>
  <c r="D42" i="2" a="1"/>
  <c r="D42" i="2" s="1"/>
  <c r="G47" i="2" a="1"/>
  <c r="G47" i="2" s="1"/>
  <c r="G48" i="2" a="1"/>
  <c r="G48" i="2" s="1"/>
  <c r="E47" i="2" a="1"/>
  <c r="E47" i="2" s="1"/>
  <c r="E48" i="2" a="1"/>
  <c r="E48" i="2" s="1"/>
  <c r="C57" i="2" a="1"/>
  <c r="C57" i="2" s="1"/>
  <c r="C58" i="2" a="1"/>
  <c r="C58" i="2" s="1"/>
  <c r="D57" i="2" a="1"/>
  <c r="D57" i="2" s="1"/>
  <c r="D58" i="2" a="1"/>
  <c r="D58" i="2" s="1"/>
  <c r="F57" i="2" a="1"/>
  <c r="F57" i="2" s="1"/>
  <c r="F58" i="2" a="1"/>
  <c r="F58" i="2" s="1"/>
  <c r="B57" i="2" a="1"/>
  <c r="B57" i="2" s="1"/>
  <c r="A58" i="2" a="1"/>
  <c r="A58" i="2" s="1"/>
  <c r="A57" i="2" a="1"/>
  <c r="A57" i="2" s="1"/>
  <c r="B58" i="2" a="1"/>
  <c r="B58" i="2" s="1"/>
  <c r="E63" i="2" a="1"/>
  <c r="E63" i="2" s="1"/>
  <c r="E64" i="2" a="1"/>
  <c r="E64" i="2" s="1"/>
  <c r="G63" i="2" a="1"/>
  <c r="G63" i="2" s="1"/>
  <c r="G64" i="2" a="1"/>
  <c r="G64" i="2" s="1"/>
  <c r="B73" i="2" a="1"/>
  <c r="B73" i="2" s="1"/>
  <c r="A74" i="2" a="1"/>
  <c r="A74" i="2" s="1"/>
  <c r="C73" i="2" a="1"/>
  <c r="C73" i="2" s="1"/>
  <c r="C74" i="2" a="1"/>
  <c r="C74" i="2" s="1"/>
  <c r="D73" i="2" a="1"/>
  <c r="D73" i="2" s="1"/>
  <c r="B74" i="2" a="1"/>
  <c r="B74" i="2" s="1"/>
  <c r="D74" i="2" a="1"/>
  <c r="D74" i="2" s="1"/>
  <c r="A73" i="2" a="1"/>
  <c r="A73" i="2" s="1"/>
  <c r="F74" i="2" a="1"/>
  <c r="F74" i="2" s="1"/>
  <c r="F73" i="2" a="1"/>
  <c r="F73" i="2" s="1"/>
  <c r="E80" i="2" a="1"/>
  <c r="E80" i="2" s="1"/>
  <c r="E79" i="2" a="1"/>
  <c r="E79" i="2" s="1"/>
  <c r="G80" i="2" a="1"/>
  <c r="G80" i="2" s="1"/>
  <c r="G79" i="2" a="1"/>
  <c r="G79" i="2" s="1"/>
  <c r="F90" i="2" a="1"/>
  <c r="F90" i="2" s="1"/>
  <c r="A89" i="2" a="1"/>
  <c r="A89" i="2" s="1"/>
  <c r="B89" i="2" a="1"/>
  <c r="B89" i="2" s="1"/>
  <c r="A90" i="2" a="1"/>
  <c r="A90" i="2" s="1"/>
  <c r="B90" i="2" a="1"/>
  <c r="B90" i="2" s="1"/>
  <c r="D90" i="2" a="1"/>
  <c r="D90" i="2" s="1"/>
  <c r="C89" i="2" a="1"/>
  <c r="C89" i="2" s="1"/>
  <c r="D89" i="2" a="1"/>
  <c r="D89" i="2" s="1"/>
  <c r="F89" i="2" a="1"/>
  <c r="F89" i="2" s="1"/>
  <c r="C90" i="2" a="1"/>
  <c r="C90" i="2" s="1"/>
  <c r="E95" i="2" a="1"/>
  <c r="E95" i="2" s="1"/>
  <c r="E96" i="2" a="1"/>
  <c r="E96" i="2" s="1"/>
  <c r="G95" i="2" a="1"/>
  <c r="G95" i="2" s="1"/>
  <c r="G96" i="2" a="1"/>
  <c r="G96" i="2" s="1"/>
  <c r="F105" i="2" a="1"/>
  <c r="F105" i="2" s="1"/>
  <c r="A105" i="2" a="1"/>
  <c r="A105" i="2" s="1"/>
  <c r="A106" i="2" a="1"/>
  <c r="A106" i="2" s="1"/>
  <c r="B105" i="2" a="1"/>
  <c r="B105" i="2" s="1"/>
  <c r="B106" i="2" a="1"/>
  <c r="B106" i="2" s="1"/>
  <c r="D105" i="2" a="1"/>
  <c r="D105" i="2" s="1"/>
  <c r="C105" i="2" a="1"/>
  <c r="C105" i="2" s="1"/>
  <c r="C106" i="2" a="1"/>
  <c r="C106" i="2" s="1"/>
  <c r="D106" i="2" a="1"/>
  <c r="D106" i="2" s="1"/>
  <c r="F106" i="2" a="1"/>
  <c r="F106" i="2" s="1"/>
  <c r="G111" i="2" a="1"/>
  <c r="G111" i="2" s="1"/>
  <c r="G112" i="2" a="1"/>
  <c r="G112" i="2" s="1"/>
  <c r="E111" i="2" a="1"/>
  <c r="E111" i="2" s="1"/>
  <c r="E112" i="2" a="1"/>
  <c r="E112" i="2" s="1"/>
  <c r="D121" i="2" a="1"/>
  <c r="D121" i="2" s="1"/>
  <c r="F122" i="2" a="1"/>
  <c r="F122" i="2" s="1"/>
  <c r="F121" i="2" a="1"/>
  <c r="F121" i="2" s="1"/>
  <c r="C122" i="2" a="1"/>
  <c r="C122" i="2" s="1"/>
  <c r="C121" i="2" a="1"/>
  <c r="C121" i="2" s="1"/>
  <c r="A122" i="2" a="1"/>
  <c r="A122" i="2" s="1"/>
  <c r="B122" i="2" a="1"/>
  <c r="B122" i="2" s="1"/>
  <c r="D122" i="2" a="1"/>
  <c r="D122" i="2" s="1"/>
  <c r="A121" i="2" a="1"/>
  <c r="A121" i="2" s="1"/>
  <c r="B121" i="2" a="1"/>
  <c r="B121" i="2" s="1"/>
  <c r="E128" i="2" a="1"/>
  <c r="E128" i="2" s="1"/>
  <c r="E127" i="2" a="1"/>
  <c r="E127" i="2" s="1"/>
  <c r="G127" i="2" a="1"/>
  <c r="G127" i="2" s="1"/>
  <c r="G128" i="2" a="1"/>
  <c r="G128" i="2" s="1"/>
  <c r="A138" i="2" a="1"/>
  <c r="A138" i="2" s="1"/>
  <c r="F138" i="2" a="1"/>
  <c r="F138" i="2" s="1"/>
  <c r="B138" i="2" a="1"/>
  <c r="B138" i="2" s="1"/>
  <c r="A137" i="2" a="1"/>
  <c r="A137" i="2" s="1"/>
  <c r="B137" i="2" a="1"/>
  <c r="B137" i="2" s="1"/>
  <c r="C138" i="2" a="1"/>
  <c r="C138" i="2" s="1"/>
  <c r="C137" i="2" a="1"/>
  <c r="C137" i="2" s="1"/>
  <c r="D138" i="2" a="1"/>
  <c r="D138" i="2" s="1"/>
  <c r="F137" i="2" a="1"/>
  <c r="F137" i="2" s="1"/>
  <c r="D137" i="2" a="1"/>
  <c r="D137" i="2" s="1"/>
  <c r="E143" i="2" a="1"/>
  <c r="E143" i="2" s="1"/>
  <c r="G143" i="2" a="1"/>
  <c r="G143" i="2" s="1"/>
  <c r="E144" i="2" a="1"/>
  <c r="E144" i="2" s="1"/>
  <c r="G144" i="2" a="1"/>
  <c r="G144" i="2" s="1"/>
  <c r="F154" i="2" a="1"/>
  <c r="F154" i="2" s="1"/>
  <c r="B153" i="2" a="1"/>
  <c r="B153" i="2" s="1"/>
  <c r="B154" i="2" a="1"/>
  <c r="B154" i="2" s="1"/>
  <c r="A154" i="2" a="1"/>
  <c r="A154" i="2" s="1"/>
  <c r="A153" i="2" a="1"/>
  <c r="A153" i="2" s="1"/>
  <c r="C154" i="2" a="1"/>
  <c r="C154" i="2" s="1"/>
  <c r="C153" i="2" a="1"/>
  <c r="C153" i="2" s="1"/>
  <c r="F153" i="2" a="1"/>
  <c r="F153" i="2" s="1"/>
  <c r="D154" i="2" a="1"/>
  <c r="D154" i="2" s="1"/>
  <c r="D153" i="2" a="1"/>
  <c r="D153" i="2" s="1"/>
  <c r="E160" i="2" a="1"/>
  <c r="E160" i="2" s="1"/>
  <c r="G159" i="2" a="1"/>
  <c r="G159" i="2" s="1"/>
  <c r="G160" i="2" a="1"/>
  <c r="G160" i="2" s="1"/>
  <c r="E159" i="2" a="1"/>
  <c r="E159" i="2" s="1"/>
  <c r="D169" i="2" a="1"/>
  <c r="D169" i="2" s="1"/>
  <c r="C170" i="2" a="1"/>
  <c r="C170" i="2" s="1"/>
  <c r="D170" i="2" a="1"/>
  <c r="D170" i="2" s="1"/>
  <c r="A170" i="2" a="1"/>
  <c r="A170" i="2" s="1"/>
  <c r="B170" i="2" a="1"/>
  <c r="B170" i="2" s="1"/>
  <c r="A169" i="2" a="1"/>
  <c r="A169" i="2" s="1"/>
  <c r="F170" i="2" a="1"/>
  <c r="F170" i="2" s="1"/>
  <c r="F169" i="2" a="1"/>
  <c r="F169" i="2" s="1"/>
  <c r="B169" i="2" a="1"/>
  <c r="B169" i="2" s="1"/>
  <c r="C169" i="2" a="1"/>
  <c r="C169" i="2" s="1"/>
  <c r="G176" i="2" a="1"/>
  <c r="G176" i="2" s="1"/>
  <c r="G175" i="2" a="1"/>
  <c r="G175" i="2" s="1"/>
  <c r="E176" i="2" a="1"/>
  <c r="E176" i="2" s="1"/>
  <c r="E175" i="2" a="1"/>
  <c r="E175" i="2" s="1"/>
  <c r="A185" i="2" a="1"/>
  <c r="A185" i="2" s="1"/>
  <c r="B186" i="2" a="1"/>
  <c r="B186" i="2" s="1"/>
  <c r="B185" i="2" a="1"/>
  <c r="B185" i="2" s="1"/>
  <c r="C185" i="2" a="1"/>
  <c r="C185" i="2" s="1"/>
  <c r="C186" i="2" a="1"/>
  <c r="C186" i="2" s="1"/>
  <c r="D185" i="2" a="1"/>
  <c r="D185" i="2" s="1"/>
  <c r="D186" i="2" a="1"/>
  <c r="D186" i="2" s="1"/>
  <c r="A186" i="2" a="1"/>
  <c r="A186" i="2" s="1"/>
  <c r="F185" i="2" a="1"/>
  <c r="F185" i="2" s="1"/>
  <c r="F186" i="2" a="1"/>
  <c r="F186" i="2" s="1"/>
  <c r="E192" i="2" a="1"/>
  <c r="E192" i="2" s="1"/>
  <c r="G191" i="2" a="1"/>
  <c r="G191" i="2" s="1"/>
  <c r="E191" i="2" a="1"/>
  <c r="E191" i="2" s="1"/>
  <c r="G192" i="2" a="1"/>
  <c r="G192" i="2" s="1"/>
  <c r="F202" i="2" a="1"/>
  <c r="F202" i="2" s="1"/>
  <c r="B201" i="2" a="1"/>
  <c r="B201" i="2" s="1"/>
  <c r="A202" i="2" a="1"/>
  <c r="A202" i="2" s="1"/>
  <c r="C201" i="2" a="1"/>
  <c r="C201" i="2" s="1"/>
  <c r="B202" i="2" a="1"/>
  <c r="B202" i="2" s="1"/>
  <c r="F201" i="2" a="1"/>
  <c r="F201" i="2" s="1"/>
  <c r="D202" i="2" a="1"/>
  <c r="D202" i="2" s="1"/>
  <c r="A201" i="2" a="1"/>
  <c r="A201" i="2" s="1"/>
  <c r="C202" i="2" a="1"/>
  <c r="C202" i="2" s="1"/>
  <c r="D201" i="2" a="1"/>
  <c r="D201" i="2" s="1"/>
  <c r="A300" i="10"/>
  <c r="G5" i="2" l="1"/>
  <c r="G6" i="2" l="1"/>
  <c r="H4" i="2"/>
  <c r="H3" i="2"/>
  <c r="H2" i="2"/>
  <c r="D6" i="2"/>
  <c r="A6" i="2"/>
  <c r="D4" i="2"/>
  <c r="A4" i="2"/>
  <c r="D3" i="2"/>
  <c r="A3" i="2"/>
  <c r="D5" i="2"/>
  <c r="A5" i="2"/>
  <c r="D2" i="2"/>
  <c r="A2" i="2"/>
  <c r="A3" i="10"/>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5" i="10"/>
  <c r="A96" i="10"/>
  <c r="A97" i="10"/>
  <c r="A98" i="10"/>
  <c r="A99" i="10"/>
  <c r="A100" i="10"/>
  <c r="A101" i="10"/>
  <c r="A102" i="10"/>
  <c r="A103" i="10"/>
  <c r="A104" i="10"/>
  <c r="A105" i="10"/>
  <c r="A106" i="10"/>
  <c r="A107" i="10"/>
  <c r="A108" i="10"/>
  <c r="A109" i="10"/>
  <c r="A110" i="10"/>
  <c r="A111" i="10"/>
  <c r="A112" i="10"/>
  <c r="A113" i="10"/>
  <c r="A114" i="10"/>
  <c r="A115" i="10"/>
  <c r="A116" i="10"/>
  <c r="A117" i="10"/>
  <c r="A118" i="10"/>
  <c r="A119"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54" i="10"/>
  <c r="A155" i="10"/>
  <c r="A156" i="10"/>
  <c r="A157" i="10"/>
  <c r="A158" i="10"/>
  <c r="A159" i="10"/>
  <c r="A160" i="10"/>
  <c r="A161" i="10"/>
  <c r="A162" i="10"/>
  <c r="A163" i="10"/>
  <c r="A164" i="10"/>
  <c r="A165" i="10"/>
  <c r="A166" i="10"/>
  <c r="A167" i="10"/>
  <c r="A168" i="10"/>
  <c r="A169" i="10"/>
  <c r="A170" i="10"/>
  <c r="A171" i="10"/>
  <c r="A172" i="10"/>
  <c r="A173" i="10"/>
  <c r="A174" i="10"/>
  <c r="A175" i="10"/>
  <c r="A176" i="10"/>
  <c r="A177" i="10"/>
  <c r="A178" i="10"/>
  <c r="A179" i="10"/>
  <c r="A180" i="10"/>
  <c r="A181" i="10"/>
  <c r="A182" i="10"/>
  <c r="A183" i="10"/>
  <c r="A184" i="10"/>
  <c r="A185" i="10"/>
  <c r="A186" i="10"/>
  <c r="A187" i="10"/>
  <c r="A188" i="10"/>
  <c r="A189" i="10"/>
  <c r="A190" i="10"/>
  <c r="A191" i="10"/>
  <c r="A192" i="10"/>
  <c r="A193" i="10"/>
  <c r="A194" i="10"/>
  <c r="A195" i="10"/>
  <c r="A196" i="10"/>
  <c r="A197" i="10"/>
  <c r="A198" i="10"/>
  <c r="A199" i="10"/>
  <c r="A200" i="10"/>
  <c r="A201" i="10"/>
  <c r="A202" i="10"/>
  <c r="A203" i="10"/>
  <c r="A204" i="10"/>
  <c r="A205" i="10"/>
  <c r="A206" i="10"/>
  <c r="A207" i="10"/>
  <c r="A208" i="10"/>
  <c r="A209" i="10"/>
  <c r="A210" i="10"/>
  <c r="A211" i="10"/>
  <c r="A212" i="10"/>
  <c r="A213" i="10"/>
  <c r="A214" i="10"/>
  <c r="A215" i="10"/>
  <c r="A216" i="10"/>
  <c r="A217" i="10"/>
  <c r="A218" i="10"/>
  <c r="A219" i="10"/>
  <c r="A220" i="10"/>
  <c r="A221" i="10"/>
  <c r="A222" i="10"/>
  <c r="A223" i="10"/>
  <c r="A224" i="10"/>
  <c r="A225" i="10"/>
  <c r="A226" i="10"/>
  <c r="A227" i="10"/>
  <c r="A228" i="10"/>
  <c r="A229" i="10"/>
  <c r="A230" i="10"/>
  <c r="A231" i="10"/>
  <c r="A232" i="10"/>
  <c r="A233" i="10"/>
  <c r="A234" i="10"/>
  <c r="A235" i="10"/>
  <c r="A236" i="10"/>
  <c r="A237" i="10"/>
  <c r="A238" i="10"/>
  <c r="A239" i="10"/>
  <c r="A240" i="10"/>
  <c r="A241" i="10"/>
  <c r="A242" i="10"/>
  <c r="A243" i="10"/>
  <c r="A244" i="10"/>
  <c r="A245" i="10"/>
  <c r="A246" i="10"/>
  <c r="A247" i="10"/>
  <c r="A248" i="10"/>
  <c r="A249" i="10"/>
  <c r="A250" i="10"/>
  <c r="A251" i="10"/>
  <c r="A252" i="10"/>
  <c r="A253" i="10"/>
  <c r="A254" i="10"/>
  <c r="A255" i="10"/>
  <c r="A256" i="10"/>
  <c r="A257" i="10"/>
  <c r="A258" i="10"/>
  <c r="A259" i="10"/>
  <c r="A260" i="10"/>
  <c r="A261" i="10"/>
  <c r="A262" i="10"/>
  <c r="A263" i="10"/>
  <c r="A264" i="10"/>
  <c r="A265" i="10"/>
  <c r="A266" i="10"/>
  <c r="A267" i="10"/>
  <c r="A268" i="10"/>
  <c r="A269" i="10"/>
  <c r="A270" i="10"/>
  <c r="A271" i="10"/>
  <c r="A272" i="10"/>
  <c r="A273" i="10"/>
  <c r="A274" i="10"/>
  <c r="A275" i="10"/>
  <c r="A276" i="10"/>
  <c r="A277" i="10"/>
  <c r="A278" i="10"/>
  <c r="A279" i="10"/>
  <c r="A280" i="10"/>
  <c r="A281" i="10"/>
  <c r="A282" i="10"/>
  <c r="A283" i="10"/>
  <c r="A284" i="10"/>
  <c r="A285" i="10"/>
  <c r="A286" i="10"/>
  <c r="A287" i="10"/>
  <c r="A288" i="10"/>
  <c r="A289" i="10"/>
  <c r="A290" i="10"/>
  <c r="A291" i="10"/>
  <c r="A292" i="10"/>
  <c r="A293" i="10"/>
  <c r="A294" i="10"/>
  <c r="A295" i="10"/>
  <c r="A296" i="10"/>
  <c r="A297" i="10"/>
  <c r="A298" i="10"/>
  <c r="A299" i="10"/>
  <c r="A301" i="10"/>
  <c r="A302" i="10"/>
  <c r="A303" i="10"/>
  <c r="A304" i="10"/>
  <c r="A305" i="10"/>
  <c r="A306" i="10"/>
  <c r="A307" i="10"/>
  <c r="A308" i="10"/>
  <c r="A309" i="10"/>
  <c r="A310" i="10"/>
  <c r="A311" i="10"/>
  <c r="A312" i="10"/>
  <c r="A313" i="10"/>
  <c r="A314" i="10"/>
  <c r="A315" i="10"/>
  <c r="A316" i="10"/>
  <c r="A317" i="10"/>
  <c r="A318" i="10"/>
  <c r="A319" i="10"/>
  <c r="A320" i="10"/>
  <c r="A321" i="10"/>
  <c r="A322" i="10"/>
  <c r="A323" i="10"/>
  <c r="A324" i="10"/>
  <c r="A325" i="10"/>
  <c r="A326" i="10"/>
  <c r="A327" i="10"/>
  <c r="A328" i="10"/>
  <c r="A329" i="10"/>
  <c r="A330" i="10"/>
  <c r="A331" i="10"/>
  <c r="A332" i="10"/>
  <c r="A333" i="10"/>
  <c r="A334" i="10"/>
  <c r="A335" i="10"/>
  <c r="A336" i="10"/>
  <c r="A337" i="10"/>
  <c r="A338" i="10"/>
  <c r="A339" i="10"/>
  <c r="A340" i="10"/>
  <c r="A341" i="10"/>
  <c r="A342" i="10"/>
  <c r="A343" i="10"/>
  <c r="A344" i="10"/>
  <c r="A345" i="10"/>
  <c r="A346" i="10"/>
  <c r="A347" i="10"/>
  <c r="A348" i="10"/>
  <c r="A349" i="10"/>
  <c r="A350" i="10"/>
  <c r="A351" i="10"/>
  <c r="A352" i="10"/>
  <c r="A353" i="10"/>
  <c r="A354" i="10"/>
  <c r="A355" i="10"/>
  <c r="A356" i="10"/>
  <c r="A357" i="10"/>
  <c r="A358" i="10"/>
  <c r="A359" i="10"/>
  <c r="A360" i="10"/>
  <c r="A361" i="10"/>
  <c r="A362" i="10"/>
  <c r="A363" i="10"/>
  <c r="A364" i="10"/>
  <c r="A365" i="10"/>
  <c r="A366" i="10"/>
  <c r="A367" i="10"/>
  <c r="A368" i="10"/>
  <c r="A369" i="10"/>
  <c r="A370" i="10"/>
  <c r="A371" i="10"/>
  <c r="A372" i="10"/>
  <c r="A373" i="10"/>
  <c r="A374" i="10"/>
  <c r="A375" i="10"/>
  <c r="A376" i="10"/>
  <c r="A377" i="10"/>
  <c r="A378" i="10"/>
  <c r="A379" i="10"/>
  <c r="A380" i="10"/>
  <c r="A381" i="10"/>
  <c r="A382" i="10"/>
  <c r="A383" i="10"/>
  <c r="A384" i="10"/>
  <c r="A385" i="10"/>
  <c r="A386" i="10"/>
  <c r="A387" i="10"/>
  <c r="A388" i="10"/>
  <c r="A389" i="10"/>
  <c r="A390" i="10"/>
  <c r="A391" i="10"/>
  <c r="A392" i="10"/>
  <c r="A393" i="10"/>
  <c r="A394" i="10"/>
  <c r="A395" i="10"/>
  <c r="A396" i="10"/>
  <c r="A397" i="10"/>
  <c r="A398" i="10"/>
  <c r="A399" i="10"/>
  <c r="A400" i="10"/>
  <c r="A401" i="10"/>
  <c r="A402" i="10"/>
  <c r="A403" i="10"/>
  <c r="A404" i="10"/>
  <c r="A405" i="10"/>
  <c r="A406" i="10"/>
  <c r="A407" i="10"/>
  <c r="A408" i="10"/>
  <c r="A409" i="10"/>
  <c r="A410" i="10"/>
  <c r="A411" i="10"/>
  <c r="A412" i="10"/>
  <c r="A413" i="10"/>
  <c r="A414" i="10"/>
  <c r="A415" i="10"/>
  <c r="A416" i="10"/>
  <c r="A417" i="10"/>
  <c r="A418" i="10"/>
  <c r="A419" i="10"/>
  <c r="A420" i="10"/>
  <c r="A421" i="10"/>
  <c r="A422" i="10"/>
  <c r="A423" i="10"/>
  <c r="A424" i="10"/>
  <c r="A425" i="10"/>
  <c r="A426" i="10"/>
  <c r="A427" i="10"/>
  <c r="A428" i="10"/>
  <c r="A429" i="10"/>
  <c r="A430" i="10"/>
  <c r="A431" i="10"/>
  <c r="A432" i="10"/>
  <c r="A433" i="10"/>
  <c r="A434" i="10"/>
  <c r="A435" i="10"/>
  <c r="A436" i="10"/>
  <c r="A437" i="10"/>
  <c r="A438" i="10"/>
  <c r="A439" i="10"/>
  <c r="A440" i="10"/>
  <c r="A441" i="10"/>
  <c r="A442" i="10"/>
  <c r="A443" i="10"/>
  <c r="A444" i="10"/>
  <c r="A445" i="10"/>
  <c r="A446" i="10"/>
  <c r="A447" i="10"/>
  <c r="A448" i="10"/>
  <c r="A449" i="10"/>
  <c r="A450" i="10"/>
  <c r="A451" i="10"/>
  <c r="A452" i="10"/>
  <c r="A453" i="10"/>
  <c r="A454" i="10"/>
  <c r="A455" i="10"/>
  <c r="A456" i="10"/>
  <c r="A457" i="10"/>
  <c r="A458" i="10"/>
  <c r="A459" i="10"/>
  <c r="A460" i="10"/>
  <c r="A461" i="10"/>
  <c r="A462" i="10"/>
  <c r="A463" i="10"/>
  <c r="A464" i="10"/>
  <c r="A465" i="10"/>
  <c r="A466" i="10"/>
  <c r="A467" i="10"/>
  <c r="A468" i="10"/>
  <c r="A469" i="10"/>
  <c r="A470" i="10"/>
  <c r="A471" i="10"/>
  <c r="A472" i="10"/>
  <c r="A473" i="10"/>
  <c r="A474" i="10"/>
  <c r="A475" i="10"/>
  <c r="A476" i="10"/>
  <c r="A477" i="10"/>
  <c r="A478" i="10"/>
  <c r="A479" i="10"/>
  <c r="A480" i="10"/>
  <c r="A481" i="10"/>
  <c r="A482" i="10"/>
  <c r="A483" i="10"/>
  <c r="A484" i="10"/>
  <c r="A485" i="10"/>
  <c r="A486" i="10"/>
  <c r="A487" i="10"/>
  <c r="A488" i="10"/>
  <c r="A489" i="10"/>
  <c r="A490" i="10"/>
  <c r="A491" i="10"/>
  <c r="A492" i="10"/>
  <c r="A493" i="10"/>
  <c r="A494" i="10"/>
  <c r="A495" i="10"/>
  <c r="A496" i="10"/>
  <c r="A497" i="10"/>
  <c r="A498" i="10"/>
  <c r="A499" i="10"/>
  <c r="A500" i="10"/>
  <c r="A501" i="10"/>
  <c r="A502" i="10"/>
  <c r="A503" i="10"/>
  <c r="A504" i="10"/>
  <c r="A505" i="10"/>
  <c r="A506" i="10"/>
  <c r="A507" i="10"/>
  <c r="A508" i="10"/>
  <c r="A509" i="10"/>
  <c r="A510" i="10"/>
  <c r="A511" i="10"/>
  <c r="A512" i="10"/>
  <c r="A513" i="10"/>
  <c r="A514" i="10"/>
  <c r="A515" i="10"/>
  <c r="A516" i="10"/>
  <c r="A517" i="10"/>
  <c r="A518" i="10"/>
  <c r="A519" i="10"/>
  <c r="A520" i="10"/>
  <c r="A521" i="10"/>
  <c r="A522" i="10"/>
  <c r="A523" i="10"/>
  <c r="A524" i="10"/>
  <c r="A525" i="10"/>
  <c r="A526" i="10"/>
  <c r="A527" i="10"/>
  <c r="A528" i="10"/>
  <c r="A529" i="10"/>
  <c r="A530" i="10"/>
  <c r="A531" i="10"/>
  <c r="A532" i="10"/>
  <c r="A533" i="10"/>
  <c r="A534" i="10"/>
  <c r="A535" i="10"/>
  <c r="A536" i="10"/>
  <c r="A537" i="10"/>
  <c r="A538" i="10"/>
  <c r="A539" i="10"/>
  <c r="A540" i="10"/>
  <c r="A541" i="10"/>
  <c r="A542" i="10"/>
  <c r="A543" i="10"/>
  <c r="A544" i="10"/>
  <c r="A545" i="10"/>
  <c r="A546" i="10"/>
  <c r="A547" i="10"/>
  <c r="A548" i="10"/>
  <c r="A549" i="10"/>
  <c r="A550" i="10"/>
  <c r="A551" i="10"/>
  <c r="A552" i="10"/>
  <c r="A553" i="10"/>
  <c r="A554" i="10"/>
  <c r="A555" i="10"/>
  <c r="A556" i="10"/>
  <c r="A557" i="10"/>
  <c r="A558" i="10"/>
  <c r="A559" i="10"/>
  <c r="A560" i="10"/>
  <c r="A561" i="10"/>
  <c r="A562" i="10"/>
  <c r="A563" i="10"/>
  <c r="A564" i="10"/>
  <c r="A565" i="10"/>
  <c r="A566" i="10"/>
  <c r="A567" i="10"/>
  <c r="A568" i="10"/>
  <c r="A569" i="10"/>
  <c r="A570" i="10"/>
  <c r="A571" i="10"/>
  <c r="A572" i="10"/>
  <c r="A573" i="10"/>
  <c r="A574" i="10"/>
  <c r="A575" i="10"/>
  <c r="A576" i="10"/>
  <c r="A577" i="10"/>
  <c r="A578" i="10"/>
  <c r="A579" i="10"/>
  <c r="A580" i="10"/>
  <c r="A581" i="10"/>
  <c r="A582" i="10"/>
  <c r="A583" i="10"/>
  <c r="A584" i="10"/>
  <c r="A585" i="10"/>
  <c r="A586" i="10"/>
  <c r="A587" i="10"/>
  <c r="A588" i="10"/>
  <c r="A589" i="10"/>
  <c r="A590" i="10"/>
  <c r="A591" i="10"/>
  <c r="A592" i="10"/>
  <c r="A593" i="10"/>
  <c r="A594" i="10"/>
  <c r="A595" i="10"/>
  <c r="A596" i="10"/>
  <c r="A597" i="10"/>
  <c r="A598" i="10"/>
  <c r="A599" i="10"/>
  <c r="A600" i="10"/>
  <c r="A601" i="10"/>
  <c r="A602" i="10"/>
  <c r="A603" i="10"/>
  <c r="A604" i="10"/>
  <c r="A605" i="10"/>
  <c r="A606" i="10"/>
  <c r="A607" i="10"/>
  <c r="A608" i="10"/>
  <c r="A609" i="10"/>
  <c r="A610" i="10"/>
  <c r="A611" i="10"/>
  <c r="A612" i="10"/>
  <c r="A613" i="10"/>
  <c r="A614" i="10"/>
  <c r="A615" i="10"/>
  <c r="A616" i="10"/>
  <c r="A617" i="10"/>
  <c r="A618" i="10"/>
  <c r="A619" i="10"/>
  <c r="A620" i="10"/>
  <c r="A621" i="10"/>
  <c r="A622" i="10"/>
  <c r="A623" i="10"/>
  <c r="A624" i="10"/>
  <c r="A625" i="10"/>
  <c r="A626" i="10"/>
  <c r="A627" i="10"/>
  <c r="A628" i="10"/>
  <c r="A629" i="10"/>
  <c r="A630" i="10"/>
  <c r="A631" i="10"/>
  <c r="A632" i="10"/>
  <c r="A633" i="10"/>
  <c r="A634" i="10"/>
  <c r="A635" i="10"/>
  <c r="A636" i="10"/>
  <c r="A637" i="10"/>
  <c r="A638" i="10"/>
  <c r="A639" i="10"/>
  <c r="A640" i="10"/>
  <c r="A641" i="10"/>
  <c r="A642" i="10"/>
  <c r="A643" i="10"/>
  <c r="A644" i="10"/>
  <c r="A645" i="10"/>
  <c r="A646" i="10"/>
  <c r="A647" i="10"/>
  <c r="A648" i="10"/>
  <c r="A649" i="10"/>
  <c r="A650" i="10"/>
  <c r="A651" i="10"/>
  <c r="A652" i="10"/>
  <c r="A653" i="10"/>
  <c r="A654" i="10"/>
  <c r="A655" i="10"/>
  <c r="A656" i="10"/>
  <c r="A657" i="10"/>
  <c r="A658" i="10"/>
  <c r="A659" i="10"/>
  <c r="A660" i="10"/>
  <c r="A661" i="10"/>
  <c r="A662" i="10"/>
  <c r="A663" i="10"/>
  <c r="A664" i="10"/>
  <c r="A665" i="10"/>
  <c r="A666" i="10"/>
  <c r="A667" i="10"/>
  <c r="A668" i="10"/>
  <c r="A669" i="10"/>
  <c r="A670" i="10"/>
  <c r="A671" i="10"/>
  <c r="A672" i="10"/>
  <c r="A673" i="10"/>
  <c r="A674" i="10"/>
  <c r="A675" i="10"/>
  <c r="A676" i="10"/>
  <c r="A677" i="10"/>
  <c r="A678" i="10"/>
  <c r="A679" i="10"/>
  <c r="A680" i="10"/>
  <c r="A681" i="10"/>
  <c r="A682" i="10"/>
  <c r="A683" i="10"/>
  <c r="A684" i="10"/>
  <c r="A685" i="10"/>
  <c r="A686" i="10"/>
  <c r="A687" i="10"/>
  <c r="A688" i="10"/>
  <c r="A689" i="10"/>
  <c r="A690" i="10"/>
  <c r="A691" i="10"/>
  <c r="A692" i="10"/>
  <c r="A693" i="10"/>
  <c r="A694" i="10"/>
  <c r="A695" i="10"/>
  <c r="A696" i="10"/>
  <c r="A697" i="10"/>
  <c r="A698" i="10"/>
  <c r="A699" i="10"/>
  <c r="A700" i="10"/>
  <c r="A701" i="10"/>
  <c r="A702" i="10"/>
  <c r="A703" i="10"/>
  <c r="A704" i="10"/>
  <c r="A705" i="10"/>
  <c r="A706" i="10"/>
  <c r="A707" i="10"/>
  <c r="A708" i="10"/>
  <c r="A709" i="10"/>
  <c r="A710" i="10"/>
  <c r="A711" i="10"/>
  <c r="A712" i="10"/>
  <c r="A713" i="10"/>
  <c r="A714" i="10"/>
  <c r="A715" i="10"/>
  <c r="A716" i="10"/>
  <c r="A717" i="10"/>
  <c r="A718" i="10"/>
  <c r="A719" i="10"/>
  <c r="A720" i="10"/>
  <c r="A721" i="10"/>
  <c r="A722" i="10"/>
  <c r="A723" i="10"/>
  <c r="A724" i="10"/>
  <c r="A725" i="10"/>
  <c r="A726" i="10"/>
  <c r="A727" i="10"/>
  <c r="A728" i="10"/>
  <c r="A729" i="10"/>
  <c r="A730" i="10"/>
  <c r="A731" i="10"/>
  <c r="A732" i="10"/>
  <c r="A733" i="10"/>
  <c r="A734" i="10"/>
  <c r="A735" i="10"/>
  <c r="A736" i="10"/>
  <c r="A737" i="10"/>
  <c r="A738" i="10"/>
  <c r="A739" i="10"/>
  <c r="A740" i="10"/>
  <c r="A741" i="10"/>
  <c r="A742" i="10"/>
  <c r="A743" i="10"/>
  <c r="A744" i="10"/>
  <c r="A745" i="10"/>
  <c r="A746" i="10"/>
  <c r="A747" i="10"/>
  <c r="A748" i="10"/>
  <c r="A749" i="10"/>
  <c r="A750" i="10"/>
  <c r="A751" i="10"/>
  <c r="A752" i="10"/>
  <c r="A753" i="10"/>
  <c r="A754" i="10"/>
  <c r="A755" i="10"/>
  <c r="A756" i="10"/>
  <c r="A757" i="10"/>
  <c r="A758" i="10"/>
  <c r="A759" i="10"/>
  <c r="A760" i="10"/>
  <c r="A761" i="10"/>
  <c r="A762" i="10"/>
  <c r="A763" i="10"/>
  <c r="A764" i="10"/>
  <c r="A765" i="10"/>
  <c r="A766" i="10"/>
  <c r="A767" i="10"/>
  <c r="A768" i="10"/>
  <c r="A769" i="10"/>
  <c r="A770" i="10"/>
  <c r="A771" i="10"/>
  <c r="A772" i="10"/>
  <c r="A773" i="10"/>
  <c r="A774" i="10"/>
  <c r="A775" i="10"/>
  <c r="A776" i="10"/>
  <c r="A777" i="10"/>
  <c r="A778" i="10"/>
  <c r="A779" i="10"/>
  <c r="A780" i="10"/>
  <c r="A781" i="10"/>
  <c r="A782" i="10"/>
  <c r="A783" i="10"/>
  <c r="A784" i="10"/>
  <c r="A785" i="10"/>
  <c r="A786" i="10"/>
  <c r="A787" i="10"/>
  <c r="A788" i="10"/>
  <c r="A789" i="10"/>
  <c r="A790" i="10"/>
  <c r="A791" i="10"/>
  <c r="A792" i="10"/>
  <c r="A793" i="10"/>
  <c r="A794" i="10"/>
  <c r="A795" i="10"/>
  <c r="A796" i="10"/>
  <c r="A797" i="10"/>
  <c r="A798" i="10"/>
  <c r="A799" i="10"/>
  <c r="A800" i="10"/>
  <c r="A801" i="10"/>
  <c r="A802" i="10"/>
  <c r="A803" i="10"/>
  <c r="A804" i="10"/>
  <c r="A805" i="10"/>
  <c r="A806" i="10"/>
  <c r="A807" i="10"/>
  <c r="A808" i="10"/>
  <c r="A809" i="10"/>
  <c r="A810" i="10"/>
  <c r="A811" i="10"/>
  <c r="A812" i="10"/>
  <c r="A813" i="10"/>
  <c r="A814" i="10"/>
  <c r="A815" i="10"/>
  <c r="A816" i="10"/>
  <c r="A817" i="10"/>
  <c r="A818" i="10"/>
  <c r="A819" i="10"/>
  <c r="A820" i="10"/>
  <c r="A821" i="10"/>
  <c r="A822" i="10"/>
  <c r="A823" i="10"/>
  <c r="A824" i="10"/>
  <c r="A825" i="10"/>
  <c r="A826" i="10"/>
  <c r="A827" i="10"/>
  <c r="A828" i="10"/>
  <c r="A829" i="10"/>
  <c r="A830" i="10"/>
  <c r="A831" i="10"/>
  <c r="A832" i="10"/>
  <c r="A833" i="10"/>
  <c r="A834" i="10"/>
  <c r="A835" i="10"/>
  <c r="A836" i="10"/>
  <c r="A837" i="10"/>
  <c r="A838" i="10"/>
  <c r="A839" i="10"/>
  <c r="A840" i="10"/>
  <c r="A841" i="10"/>
  <c r="A842" i="10"/>
  <c r="A843" i="10"/>
  <c r="A844" i="10"/>
  <c r="A845" i="10"/>
  <c r="A846" i="10"/>
  <c r="A847" i="10"/>
  <c r="A848" i="10"/>
  <c r="A849" i="10"/>
  <c r="A850" i="10"/>
  <c r="A851" i="10"/>
  <c r="A852" i="10"/>
  <c r="A853" i="10"/>
  <c r="A854" i="10"/>
  <c r="A855" i="10"/>
  <c r="A856" i="10"/>
  <c r="A857" i="10"/>
  <c r="A858" i="10"/>
  <c r="A859" i="10"/>
  <c r="A860" i="10"/>
  <c r="A861" i="10"/>
  <c r="A862" i="10"/>
  <c r="A863" i="10"/>
  <c r="A864" i="10"/>
  <c r="A865" i="10"/>
  <c r="A866" i="10"/>
  <c r="A867" i="10"/>
  <c r="A868" i="10"/>
  <c r="A869" i="10"/>
  <c r="A870" i="10"/>
  <c r="A871" i="10"/>
  <c r="A872" i="10"/>
  <c r="A873" i="10"/>
  <c r="A874" i="10"/>
  <c r="A875" i="10"/>
  <c r="A876" i="10"/>
  <c r="A877" i="10"/>
  <c r="A878" i="10"/>
  <c r="A879" i="10"/>
  <c r="A880" i="10"/>
  <c r="A881" i="10"/>
  <c r="A882" i="10"/>
  <c r="A883" i="10"/>
  <c r="A884" i="10"/>
  <c r="A885" i="10"/>
  <c r="A886" i="10"/>
  <c r="A887" i="10"/>
  <c r="A888" i="10"/>
  <c r="A889" i="10"/>
  <c r="A890" i="10"/>
  <c r="A891" i="10"/>
  <c r="A892" i="10"/>
  <c r="A893" i="10"/>
  <c r="A894" i="10"/>
  <c r="A895" i="10"/>
  <c r="A896" i="10"/>
  <c r="A897" i="10"/>
  <c r="A898" i="10"/>
  <c r="A899" i="10"/>
  <c r="A900" i="10"/>
  <c r="A901" i="10"/>
  <c r="A902" i="10"/>
  <c r="A903" i="10"/>
  <c r="A904" i="10"/>
  <c r="A905" i="10"/>
  <c r="A906" i="10"/>
  <c r="A907" i="10"/>
  <c r="A908" i="10"/>
  <c r="A909" i="10"/>
  <c r="A910" i="10"/>
  <c r="A911" i="10"/>
  <c r="A912" i="10"/>
  <c r="A913" i="10"/>
  <c r="A914" i="10"/>
  <c r="A915" i="10"/>
  <c r="A916" i="10"/>
  <c r="A917" i="10"/>
  <c r="A918" i="10"/>
  <c r="A919" i="10"/>
  <c r="A920" i="10"/>
  <c r="A921" i="10"/>
  <c r="A922" i="10"/>
  <c r="A923" i="10"/>
  <c r="A924" i="10"/>
  <c r="A925" i="10"/>
  <c r="A926" i="10"/>
  <c r="A927" i="10"/>
  <c r="A928" i="10"/>
  <c r="A929" i="10"/>
  <c r="A930" i="10"/>
  <c r="A931" i="10"/>
  <c r="A932" i="10"/>
  <c r="A933" i="10"/>
  <c r="A934" i="10"/>
  <c r="A935" i="10"/>
  <c r="A936" i="10"/>
  <c r="A937" i="10"/>
  <c r="A938" i="10"/>
  <c r="A939" i="10"/>
  <c r="A940" i="10"/>
  <c r="A941" i="10"/>
  <c r="A942" i="10"/>
  <c r="A943" i="10"/>
  <c r="A944" i="10"/>
  <c r="A945" i="10"/>
  <c r="A946" i="10"/>
  <c r="A947" i="10"/>
  <c r="A948" i="10"/>
  <c r="A949" i="10"/>
  <c r="A950" i="10"/>
  <c r="A951" i="10"/>
  <c r="A952" i="10"/>
  <c r="A953" i="10"/>
  <c r="A954" i="10"/>
  <c r="A955" i="10"/>
  <c r="A956" i="10"/>
  <c r="A957" i="10"/>
  <c r="A958" i="10"/>
  <c r="A959" i="10"/>
  <c r="A960" i="10"/>
  <c r="A961" i="10"/>
  <c r="A962" i="10"/>
  <c r="A963" i="10"/>
  <c r="A964" i="10"/>
  <c r="A965" i="10"/>
  <c r="A966" i="10"/>
  <c r="A967" i="10"/>
  <c r="A968" i="10"/>
  <c r="A969" i="10"/>
  <c r="A970" i="10"/>
  <c r="A971" i="10"/>
  <c r="A972" i="10"/>
  <c r="A973" i="10"/>
  <c r="A974" i="10"/>
  <c r="A975" i="10"/>
  <c r="A976" i="10"/>
  <c r="A977" i="10"/>
  <c r="A978" i="10"/>
  <c r="A979" i="10"/>
  <c r="A980" i="10"/>
  <c r="A981" i="10"/>
  <c r="A982" i="10"/>
  <c r="A983" i="10"/>
  <c r="A984" i="10"/>
  <c r="A985" i="10"/>
  <c r="A986" i="10"/>
  <c r="A987" i="10"/>
  <c r="A988" i="10"/>
  <c r="A989" i="10"/>
  <c r="A990" i="10"/>
  <c r="A991" i="10"/>
  <c r="A992" i="10"/>
  <c r="A993" i="10"/>
  <c r="A994" i="10"/>
  <c r="A995" i="10"/>
  <c r="A996" i="10"/>
  <c r="A997" i="10"/>
  <c r="A998" i="10"/>
  <c r="A999" i="10"/>
  <c r="A1000" i="10"/>
  <c r="A1001" i="10"/>
  <c r="A1002" i="10"/>
  <c r="A1003" i="10"/>
  <c r="A1004" i="10"/>
  <c r="A1005" i="10"/>
  <c r="A1006" i="10"/>
  <c r="A1007" i="10"/>
  <c r="A1008" i="10"/>
  <c r="A1009" i="10"/>
  <c r="A1010" i="10"/>
  <c r="A1011" i="10"/>
  <c r="A1012" i="10"/>
  <c r="A1013" i="10"/>
  <c r="A1014" i="10"/>
  <c r="A1015" i="10"/>
  <c r="A1016" i="10"/>
  <c r="A1017" i="10"/>
  <c r="A1018" i="10"/>
  <c r="A1019" i="10"/>
  <c r="A1020" i="10"/>
  <c r="A1021" i="10"/>
  <c r="A1022" i="10"/>
  <c r="A1023" i="10"/>
  <c r="A1024" i="10"/>
  <c r="A1025" i="10"/>
  <c r="A1026" i="10"/>
  <c r="A1027" i="10"/>
  <c r="A1028" i="10"/>
  <c r="A1029" i="10"/>
  <c r="A1030" i="10"/>
  <c r="A1031" i="10"/>
  <c r="A1032" i="10"/>
  <c r="A1033" i="10"/>
  <c r="A1034" i="10"/>
  <c r="A1035" i="10"/>
  <c r="A1036" i="10"/>
  <c r="A1037" i="10"/>
  <c r="A1038" i="10"/>
  <c r="A1039" i="10"/>
  <c r="A1040" i="10"/>
  <c r="A1041" i="10"/>
  <c r="A1042" i="10"/>
  <c r="A1043" i="10"/>
  <c r="A1044" i="10"/>
  <c r="A1045" i="10"/>
  <c r="A1046" i="10"/>
  <c r="A1047" i="10"/>
  <c r="A1048" i="10"/>
  <c r="A1049" i="10"/>
  <c r="A1050" i="10"/>
  <c r="A1051" i="10"/>
  <c r="A1052" i="10"/>
  <c r="A1053" i="10"/>
  <c r="A1054" i="10"/>
  <c r="A1055" i="10"/>
  <c r="A1056" i="10"/>
  <c r="A1057" i="10"/>
  <c r="A1058" i="10"/>
  <c r="A1059" i="10"/>
  <c r="A1060" i="10"/>
  <c r="A1061" i="10"/>
  <c r="A1062" i="10"/>
  <c r="A1063" i="10"/>
  <c r="A1064" i="10"/>
  <c r="A1065" i="10"/>
  <c r="A1066" i="10"/>
  <c r="A1067" i="10"/>
  <c r="A1068" i="10"/>
  <c r="A1069" i="10"/>
  <c r="A1070" i="10"/>
  <c r="A1071" i="10"/>
  <c r="A1072" i="10"/>
  <c r="A1073" i="10"/>
  <c r="A1074" i="10"/>
  <c r="A1075" i="10"/>
  <c r="A1076" i="10"/>
  <c r="A1077" i="10"/>
  <c r="A1078" i="10"/>
  <c r="A1079" i="10"/>
  <c r="A1080" i="10"/>
  <c r="A1081" i="10"/>
  <c r="A1082" i="10"/>
  <c r="A1083" i="10"/>
  <c r="A1084" i="10"/>
  <c r="A1085" i="10"/>
  <c r="A1086" i="10"/>
  <c r="A1087" i="10"/>
  <c r="A1088" i="10"/>
  <c r="A1089" i="10"/>
  <c r="A1090" i="10"/>
  <c r="A1091" i="10"/>
  <c r="A1092" i="10"/>
  <c r="A1093" i="10"/>
  <c r="A1094" i="10"/>
  <c r="A1095" i="10"/>
  <c r="A1096" i="10"/>
  <c r="A1097" i="10"/>
  <c r="A1098" i="10"/>
  <c r="A1099" i="10"/>
  <c r="A1100" i="10"/>
  <c r="A1101" i="10"/>
  <c r="A1102" i="10"/>
  <c r="A1103" i="10"/>
  <c r="A1104" i="10"/>
  <c r="A1105" i="10"/>
  <c r="A1106" i="10"/>
  <c r="A1107" i="10"/>
  <c r="A1108" i="10"/>
  <c r="A1109" i="10"/>
  <c r="A1110" i="10"/>
  <c r="A1111" i="10"/>
  <c r="A1112" i="10"/>
  <c r="A1113" i="10"/>
  <c r="A1114" i="10"/>
  <c r="A1115" i="10"/>
  <c r="A1116" i="10"/>
  <c r="A1117" i="10"/>
  <c r="A1118" i="10"/>
  <c r="A1119" i="10"/>
  <c r="A1120" i="10"/>
  <c r="A1121" i="10"/>
  <c r="A1122" i="10"/>
  <c r="A1123" i="10"/>
  <c r="A1124" i="10"/>
  <c r="A1125" i="10"/>
  <c r="A1126" i="10"/>
  <c r="A1127" i="10"/>
  <c r="A1128" i="10"/>
  <c r="A1129" i="10"/>
  <c r="A1130" i="10"/>
  <c r="A1131" i="10"/>
  <c r="A1132" i="10"/>
  <c r="A1133" i="10"/>
  <c r="A1134" i="10"/>
  <c r="A1135" i="10"/>
  <c r="A1136" i="10"/>
  <c r="A1137" i="10"/>
  <c r="A1138" i="10"/>
  <c r="A1139" i="10"/>
  <c r="A1140" i="10"/>
  <c r="A1141" i="10"/>
  <c r="A1142" i="10"/>
  <c r="A1143" i="10"/>
  <c r="A1144" i="10"/>
  <c r="A1145" i="10"/>
  <c r="A1146" i="10"/>
  <c r="A1147" i="10"/>
  <c r="A1148" i="10"/>
  <c r="A1149" i="10"/>
  <c r="A1150" i="10"/>
  <c r="A1151" i="10"/>
  <c r="A1152" i="10"/>
  <c r="A1153" i="10"/>
  <c r="A1154" i="10"/>
  <c r="A1155" i="10"/>
  <c r="A1156" i="10"/>
  <c r="A1157" i="10"/>
  <c r="A1158" i="10"/>
  <c r="A1159" i="10"/>
  <c r="A1160" i="10"/>
  <c r="A1161" i="10"/>
  <c r="A1162" i="10"/>
  <c r="A1163" i="10"/>
  <c r="A1164" i="10"/>
  <c r="A1165" i="10"/>
  <c r="A1166" i="10"/>
  <c r="A1167" i="10"/>
  <c r="A1168" i="10"/>
  <c r="A1169" i="10"/>
  <c r="A1170" i="10"/>
  <c r="A1171" i="10"/>
  <c r="A1172" i="10"/>
  <c r="A1173" i="10"/>
  <c r="A1174" i="10"/>
  <c r="A1175" i="10"/>
  <c r="A1176" i="10"/>
  <c r="A1177" i="10"/>
  <c r="A1178" i="10"/>
  <c r="A1179" i="10"/>
  <c r="A1180" i="10"/>
  <c r="A1181" i="10"/>
  <c r="A1182" i="10"/>
  <c r="A1183" i="10"/>
  <c r="A1184" i="10"/>
  <c r="A1185" i="10"/>
  <c r="A1186" i="10"/>
  <c r="A1187" i="10"/>
  <c r="A1188" i="10"/>
  <c r="A1189" i="10"/>
  <c r="A1190" i="10"/>
  <c r="A1191" i="10"/>
  <c r="A1192" i="10"/>
  <c r="A1193" i="10"/>
  <c r="A1194" i="10"/>
  <c r="A1195" i="10"/>
  <c r="A1196" i="10"/>
  <c r="A1197" i="10"/>
  <c r="A1198" i="10"/>
  <c r="A1199" i="10"/>
  <c r="A1200" i="10"/>
  <c r="A1201" i="10"/>
  <c r="A1202" i="10"/>
  <c r="A1203" i="10"/>
  <c r="A1204" i="10"/>
  <c r="A1205" i="10"/>
  <c r="A1206" i="10"/>
  <c r="A1207" i="10"/>
  <c r="A1208" i="10"/>
  <c r="A1209" i="10"/>
  <c r="A1210" i="10"/>
  <c r="A1211" i="10"/>
  <c r="A1212" i="10"/>
  <c r="A1213" i="10"/>
  <c r="A1214" i="10"/>
  <c r="A1215" i="10"/>
  <c r="A1216" i="10"/>
  <c r="A1217" i="10"/>
  <c r="A1218" i="10"/>
  <c r="A1219" i="10"/>
  <c r="A1220" i="10"/>
  <c r="A1221" i="10"/>
  <c r="A1222" i="10"/>
  <c r="A1223" i="10"/>
  <c r="A1224" i="10"/>
  <c r="A1225" i="10"/>
  <c r="A1226" i="10"/>
  <c r="A1227" i="10"/>
  <c r="A1228" i="10"/>
  <c r="A1229" i="10"/>
  <c r="A1230" i="10"/>
  <c r="A1231" i="10"/>
  <c r="A1232" i="10"/>
  <c r="A1233" i="10"/>
  <c r="A1234" i="10"/>
  <c r="A1235" i="10"/>
  <c r="A1236" i="10"/>
  <c r="A1237" i="10"/>
  <c r="A1238" i="10"/>
  <c r="A1239" i="10"/>
  <c r="A1240" i="10"/>
  <c r="A1241" i="10"/>
  <c r="A1242" i="10"/>
  <c r="A1243" i="10"/>
  <c r="A1244" i="10"/>
  <c r="A1245" i="10"/>
  <c r="A1246" i="10"/>
  <c r="A1247" i="10"/>
  <c r="A1248" i="10"/>
  <c r="A1249" i="10"/>
  <c r="A1250" i="10"/>
  <c r="A1251" i="10"/>
  <c r="A1252" i="10"/>
  <c r="A1253" i="10"/>
  <c r="A1254" i="10"/>
  <c r="A1255" i="10"/>
  <c r="A1256" i="10"/>
  <c r="A1257" i="10"/>
  <c r="A1258" i="10"/>
  <c r="A1259" i="10"/>
  <c r="A1260" i="10"/>
  <c r="A1261" i="10"/>
  <c r="A1262" i="10"/>
  <c r="A1263" i="10"/>
  <c r="A1264" i="10"/>
  <c r="A1265" i="10"/>
  <c r="A1266" i="10"/>
  <c r="A1267" i="10"/>
  <c r="A1268" i="10"/>
  <c r="A1269" i="10"/>
  <c r="A1270" i="10"/>
  <c r="A1271" i="10"/>
  <c r="A1272" i="10"/>
  <c r="A1273" i="10"/>
  <c r="A1274" i="10"/>
  <c r="A1275" i="10"/>
  <c r="A1276" i="10"/>
  <c r="A1277" i="10"/>
  <c r="A1278" i="10"/>
  <c r="A1279" i="10"/>
  <c r="A1280" i="10"/>
  <c r="A1281" i="10"/>
  <c r="A1282" i="10"/>
  <c r="A1283" i="10"/>
  <c r="A1284" i="10"/>
  <c r="A1285" i="10"/>
  <c r="A1286" i="10"/>
  <c r="A1287" i="10"/>
  <c r="A1288" i="10"/>
  <c r="A1289" i="10"/>
  <c r="A1290" i="10"/>
  <c r="A1291" i="10"/>
  <c r="A1292" i="10"/>
  <c r="A1293" i="10"/>
  <c r="A1294" i="10"/>
  <c r="A1295" i="10"/>
  <c r="A1296" i="10"/>
  <c r="A1297" i="10"/>
  <c r="A1298" i="10"/>
  <c r="A1299" i="10"/>
  <c r="A1300" i="10"/>
  <c r="A1301" i="10"/>
  <c r="A1302" i="10"/>
  <c r="A1303" i="10"/>
  <c r="A1304" i="10"/>
  <c r="A1305" i="10"/>
  <c r="A1306" i="10"/>
  <c r="A1307" i="10"/>
  <c r="A1308" i="10"/>
  <c r="A1309" i="10"/>
  <c r="A1310" i="10"/>
  <c r="A1311" i="10"/>
  <c r="A1312" i="10"/>
  <c r="A1313" i="10"/>
  <c r="A1314" i="10"/>
  <c r="A1315" i="10"/>
  <c r="A1316" i="10"/>
  <c r="A1317" i="10"/>
  <c r="A1318" i="10"/>
  <c r="A1319" i="10"/>
  <c r="A1320" i="10"/>
  <c r="A1321" i="10"/>
  <c r="A1322" i="10"/>
  <c r="A1323" i="10"/>
  <c r="A1324" i="10"/>
  <c r="A1325" i="10"/>
  <c r="A1326" i="10"/>
  <c r="A1327" i="10"/>
  <c r="A1328" i="10"/>
  <c r="A1329" i="10"/>
  <c r="A1330" i="10"/>
  <c r="A1331" i="10"/>
  <c r="A1332" i="10"/>
  <c r="A1333" i="10"/>
  <c r="A1334" i="10"/>
  <c r="A1335" i="10"/>
  <c r="A1336" i="10"/>
  <c r="A1337" i="10"/>
  <c r="A1338" i="10"/>
  <c r="A1339" i="10"/>
  <c r="A1340" i="10"/>
  <c r="A1341" i="10"/>
  <c r="A1342" i="10"/>
  <c r="A1343" i="10"/>
  <c r="A1344" i="10"/>
  <c r="A1345" i="10"/>
  <c r="A1346" i="10"/>
  <c r="A1347" i="10"/>
  <c r="A1348" i="10"/>
  <c r="A1349" i="10"/>
  <c r="A1350" i="10"/>
  <c r="A1351" i="10"/>
  <c r="A1352" i="10"/>
  <c r="A1353" i="10"/>
  <c r="A1354" i="10"/>
  <c r="A1355" i="10"/>
  <c r="A1356" i="10"/>
  <c r="A1357" i="10"/>
  <c r="A1358" i="10"/>
  <c r="A1359" i="10"/>
  <c r="A1360" i="10"/>
  <c r="A1361" i="10"/>
  <c r="A1362" i="10"/>
  <c r="A1363" i="10"/>
  <c r="A1364" i="10"/>
  <c r="A1365" i="10"/>
  <c r="A1366" i="10"/>
  <c r="A1367" i="10"/>
  <c r="A1368" i="10"/>
  <c r="A1369" i="10"/>
  <c r="A1370" i="10"/>
  <c r="A1371" i="10"/>
  <c r="A1372" i="10"/>
  <c r="A1373" i="10"/>
  <c r="A1374" i="10"/>
  <c r="A1375" i="10"/>
  <c r="A1376" i="10"/>
  <c r="A1377" i="10"/>
  <c r="A1378" i="10"/>
  <c r="A1379" i="10"/>
  <c r="A1380" i="10"/>
  <c r="A1381" i="10"/>
  <c r="A1382" i="10"/>
  <c r="A1383" i="10"/>
  <c r="A1384" i="10"/>
  <c r="A1385" i="10"/>
  <c r="A1386" i="10"/>
  <c r="A1387" i="10"/>
  <c r="A1388" i="10"/>
  <c r="A1389" i="10"/>
  <c r="A1390" i="10"/>
  <c r="A1391" i="10"/>
  <c r="A1392" i="10"/>
  <c r="A1393" i="10"/>
  <c r="A1394" i="10"/>
  <c r="A1395" i="10"/>
  <c r="A1396" i="10"/>
  <c r="A1397" i="10"/>
  <c r="A1398" i="10"/>
  <c r="A1399" i="10"/>
  <c r="A1400" i="10"/>
  <c r="A1401" i="10"/>
  <c r="A1402" i="10"/>
  <c r="A1403" i="10"/>
  <c r="A1404" i="10"/>
  <c r="A1405" i="10"/>
  <c r="A1406" i="10"/>
  <c r="A1407" i="10"/>
  <c r="A1408" i="10"/>
  <c r="A1409" i="10"/>
  <c r="A1410" i="10"/>
  <c r="A1411" i="10"/>
  <c r="A1412" i="10"/>
  <c r="A1413" i="10"/>
  <c r="A1414" i="10"/>
  <c r="A1415" i="10"/>
  <c r="A1416" i="10"/>
  <c r="A1417" i="10"/>
  <c r="A1418" i="10"/>
  <c r="A1419" i="10"/>
  <c r="A1420" i="10"/>
  <c r="A1421" i="10"/>
  <c r="A1422" i="10"/>
  <c r="A1423" i="10"/>
  <c r="A1424" i="10"/>
  <c r="A1425" i="10"/>
  <c r="A1426" i="10"/>
  <c r="A1427" i="10"/>
  <c r="A1428" i="10"/>
  <c r="A1429" i="10"/>
  <c r="A1430" i="10"/>
  <c r="A1431" i="10"/>
  <c r="A1432" i="10"/>
  <c r="A1433" i="10"/>
  <c r="A1434" i="10"/>
  <c r="A1435" i="10"/>
  <c r="A1436" i="10"/>
  <c r="A1437" i="10"/>
  <c r="A1438" i="10"/>
  <c r="A1439" i="10"/>
  <c r="A1440" i="10"/>
  <c r="A1441" i="10"/>
  <c r="A1442" i="10"/>
  <c r="A1443" i="10"/>
  <c r="A1444" i="10"/>
  <c r="A1445" i="10"/>
  <c r="A1446" i="10"/>
  <c r="A1447" i="10"/>
  <c r="A1448" i="10"/>
  <c r="A1449" i="10"/>
  <c r="A1450" i="10"/>
  <c r="A1451" i="10"/>
  <c r="A1452" i="10"/>
  <c r="A1453" i="10"/>
  <c r="A1454" i="10"/>
  <c r="A1455" i="10"/>
  <c r="A1456" i="10"/>
  <c r="A1457" i="10"/>
  <c r="A1458" i="10"/>
  <c r="A1459" i="10"/>
  <c r="A1460" i="10"/>
  <c r="A1461" i="10"/>
  <c r="A1462" i="10"/>
  <c r="A1463" i="10"/>
  <c r="A1464" i="10"/>
  <c r="A1465" i="10"/>
  <c r="A1466" i="10"/>
  <c r="A1467" i="10"/>
  <c r="A1468" i="10"/>
  <c r="A1469" i="10"/>
  <c r="A1470" i="10"/>
  <c r="A1471" i="10"/>
  <c r="A1472" i="10"/>
  <c r="A1473" i="10"/>
  <c r="A1474" i="10"/>
  <c r="A1475" i="10"/>
  <c r="A1476" i="10"/>
  <c r="A1477" i="10"/>
  <c r="A1478" i="10"/>
  <c r="A1479" i="10"/>
  <c r="A1480" i="10"/>
  <c r="A1481" i="10"/>
  <c r="A1482" i="10"/>
  <c r="A1483" i="10"/>
  <c r="A1484" i="10"/>
  <c r="A1485" i="10"/>
  <c r="A1486" i="10"/>
  <c r="A1487" i="10"/>
  <c r="A1488" i="10"/>
  <c r="A1489" i="10"/>
  <c r="A1490" i="10"/>
  <c r="A1491" i="10"/>
  <c r="A1492" i="10"/>
  <c r="A1493" i="10"/>
  <c r="A1494" i="10"/>
  <c r="A1495" i="10"/>
  <c r="A1496" i="10"/>
  <c r="A1497" i="10"/>
  <c r="A1498" i="10"/>
  <c r="A1499" i="10"/>
  <c r="A1500" i="10"/>
  <c r="A1501" i="10"/>
  <c r="A1502" i="10"/>
  <c r="A1503" i="10"/>
  <c r="A1504" i="10"/>
  <c r="A1505" i="10"/>
  <c r="A1506" i="10"/>
  <c r="A1507" i="10"/>
  <c r="A1508" i="10"/>
  <c r="A1509" i="10"/>
  <c r="A1510" i="10"/>
  <c r="A1511" i="10"/>
  <c r="A1512" i="10"/>
  <c r="A1513" i="10"/>
  <c r="A1514" i="10"/>
  <c r="A1515" i="10"/>
  <c r="A1516" i="10"/>
  <c r="A1517" i="10"/>
  <c r="A1518" i="10"/>
  <c r="A1519" i="10"/>
  <c r="A1520" i="10"/>
  <c r="A1521" i="10"/>
  <c r="A1522" i="10"/>
  <c r="A1523" i="10"/>
  <c r="A1524" i="10"/>
  <c r="A1525" i="10"/>
  <c r="A1526" i="10"/>
  <c r="A1527" i="10"/>
  <c r="A1528" i="10"/>
  <c r="A1529" i="10"/>
  <c r="A1530" i="10"/>
  <c r="A1531" i="10"/>
  <c r="A1532" i="10"/>
  <c r="A1533" i="10"/>
  <c r="A1534" i="10"/>
  <c r="A1535" i="10"/>
  <c r="A1536" i="10"/>
  <c r="A1537" i="10"/>
  <c r="A1538" i="10"/>
  <c r="A1539" i="10"/>
  <c r="A1540" i="10"/>
  <c r="A1541" i="10"/>
  <c r="A1542" i="10"/>
  <c r="A1543" i="10"/>
  <c r="A1544" i="10"/>
  <c r="A1545" i="10"/>
  <c r="A1546" i="10"/>
  <c r="A1547" i="10"/>
  <c r="A1548" i="10"/>
  <c r="A1549" i="10"/>
  <c r="A1550" i="10"/>
  <c r="A1551" i="10"/>
  <c r="A1552" i="10"/>
  <c r="A1553" i="10"/>
  <c r="A1554" i="10"/>
  <c r="A1555" i="10"/>
  <c r="A1556" i="10"/>
  <c r="A1557" i="10"/>
  <c r="A1558" i="10"/>
  <c r="A1559" i="10"/>
  <c r="A1560" i="10"/>
  <c r="A1561" i="10"/>
  <c r="A1562" i="10"/>
  <c r="A1563" i="10"/>
  <c r="A1564" i="10"/>
  <c r="A1565" i="10"/>
  <c r="A1566" i="10"/>
  <c r="A1567" i="10"/>
  <c r="A1568" i="10"/>
  <c r="A1569" i="10"/>
  <c r="A1570" i="10"/>
  <c r="A1571" i="10"/>
  <c r="A1572" i="10"/>
  <c r="A1573" i="10"/>
  <c r="A1574" i="10"/>
  <c r="A1575" i="10"/>
  <c r="A1576" i="10"/>
  <c r="A1577" i="10"/>
  <c r="A1578" i="10"/>
  <c r="A1579" i="10"/>
  <c r="A1580" i="10"/>
  <c r="A1581" i="10"/>
  <c r="A1582" i="10"/>
  <c r="A1583" i="10"/>
  <c r="A1584" i="10"/>
  <c r="A1585" i="10"/>
  <c r="A1586" i="10"/>
  <c r="A1587" i="10"/>
  <c r="A1588" i="10"/>
  <c r="A1589" i="10"/>
  <c r="A1590" i="10"/>
  <c r="A1591" i="10"/>
  <c r="A1592" i="10"/>
  <c r="A1593" i="10"/>
  <c r="A1594" i="10"/>
  <c r="A1595" i="10"/>
  <c r="A1596" i="10"/>
  <c r="A1597" i="10"/>
  <c r="A1598" i="10"/>
  <c r="A1599" i="10"/>
  <c r="A1600" i="10"/>
  <c r="A1601" i="10"/>
  <c r="A1602" i="10"/>
  <c r="A1603" i="10"/>
  <c r="A1604" i="10"/>
  <c r="A1605" i="10"/>
  <c r="A1606" i="10"/>
  <c r="A1607" i="10"/>
  <c r="A1608" i="10"/>
  <c r="A1609" i="10"/>
  <c r="A1610" i="10"/>
  <c r="A1611" i="10"/>
  <c r="A1612" i="10"/>
  <c r="A1613" i="10"/>
  <c r="A1614" i="10"/>
  <c r="A1615" i="10"/>
  <c r="A1616" i="10"/>
  <c r="A1617" i="10"/>
  <c r="A1618" i="10"/>
  <c r="A1619" i="10"/>
  <c r="A1620" i="10"/>
  <c r="A1621" i="10"/>
  <c r="A1622" i="10"/>
  <c r="A1623" i="10"/>
  <c r="A1624" i="10"/>
  <c r="A1625" i="10"/>
  <c r="A1626" i="10"/>
  <c r="A1627" i="10"/>
  <c r="A1628" i="10"/>
  <c r="A1629" i="10"/>
  <c r="A1630" i="10"/>
  <c r="A1631" i="10"/>
  <c r="A1632" i="10"/>
  <c r="A1633" i="10"/>
  <c r="A1634" i="10"/>
  <c r="A1635" i="10"/>
  <c r="A1636" i="10"/>
  <c r="A1637" i="10"/>
  <c r="A1638" i="10"/>
  <c r="A1639" i="10"/>
  <c r="A1640" i="10"/>
  <c r="A1641" i="10"/>
  <c r="A1642" i="10"/>
  <c r="A1643" i="10"/>
  <c r="A1644" i="10"/>
  <c r="A1645" i="10"/>
  <c r="A1646" i="10"/>
  <c r="A1647" i="10"/>
  <c r="A1648" i="10"/>
  <c r="A1649" i="10"/>
  <c r="A1650" i="10"/>
  <c r="A1651" i="10"/>
  <c r="A1652" i="10"/>
  <c r="A1653" i="10"/>
  <c r="A1654" i="10"/>
  <c r="A1655" i="10"/>
  <c r="A1656" i="10"/>
  <c r="A1657" i="10"/>
  <c r="A1658" i="10"/>
  <c r="A1659" i="10"/>
  <c r="A1660" i="10"/>
  <c r="A1661" i="10"/>
  <c r="A1662" i="10"/>
  <c r="A1663" i="10"/>
  <c r="A1664" i="10"/>
  <c r="A1665" i="10"/>
  <c r="A1666" i="10"/>
  <c r="A1667" i="10"/>
  <c r="A1668" i="10"/>
  <c r="A1669" i="10"/>
  <c r="A1670" i="10"/>
  <c r="A1671" i="10"/>
  <c r="A1672" i="10"/>
  <c r="A1673" i="10"/>
  <c r="A1674" i="10"/>
  <c r="A1675" i="10"/>
  <c r="A1676" i="10"/>
  <c r="A1677" i="10"/>
  <c r="A1678" i="10"/>
  <c r="A1679" i="10"/>
  <c r="A1680" i="10"/>
  <c r="A1681" i="10"/>
  <c r="A1682" i="10"/>
  <c r="A1683" i="10"/>
  <c r="A1684" i="10"/>
  <c r="A1685" i="10"/>
  <c r="A1686" i="10"/>
  <c r="A1687" i="10"/>
  <c r="A1688" i="10"/>
  <c r="A1689" i="10"/>
  <c r="A1690" i="10"/>
  <c r="A1691" i="10"/>
  <c r="A1692" i="10"/>
  <c r="A1693" i="10"/>
  <c r="A1694" i="10"/>
  <c r="A1695" i="10"/>
  <c r="A1696" i="10"/>
  <c r="A1697" i="10"/>
  <c r="A1698" i="10"/>
  <c r="A1699" i="10"/>
  <c r="A1700" i="10"/>
  <c r="A1701" i="10"/>
  <c r="A1702" i="10"/>
  <c r="A1703" i="10"/>
  <c r="A1704" i="10"/>
  <c r="A1705" i="10"/>
  <c r="A1706" i="10"/>
  <c r="A1707" i="10"/>
  <c r="A1708" i="10"/>
  <c r="A1709" i="10"/>
  <c r="A1710" i="10"/>
  <c r="A1711" i="10"/>
  <c r="A1712" i="10"/>
  <c r="A1713" i="10"/>
  <c r="A1714" i="10"/>
  <c r="A1715" i="10"/>
  <c r="A1716" i="10"/>
  <c r="A1717" i="10"/>
  <c r="A1718" i="10"/>
  <c r="A1719" i="10"/>
  <c r="A1720" i="10"/>
  <c r="A1721" i="10"/>
  <c r="A1722" i="10"/>
  <c r="A1723" i="10"/>
  <c r="A1724" i="10"/>
  <c r="A1725" i="10"/>
  <c r="A1726" i="10"/>
  <c r="A1727" i="10"/>
  <c r="A1728" i="10"/>
  <c r="A1729" i="10"/>
  <c r="A1730" i="10"/>
  <c r="A1731" i="10"/>
  <c r="A1732" i="10"/>
  <c r="A1733" i="10"/>
  <c r="A1734" i="10"/>
  <c r="A1735" i="10"/>
  <c r="A1736" i="10"/>
  <c r="A1737" i="10"/>
  <c r="A1738" i="10"/>
  <c r="A1739" i="10"/>
  <c r="A1740" i="10"/>
  <c r="A1741" i="10"/>
  <c r="A1742" i="10"/>
  <c r="A1743" i="10"/>
  <c r="A1744" i="10"/>
  <c r="A1745" i="10"/>
  <c r="A1746" i="10"/>
  <c r="A1747" i="10"/>
  <c r="A1748" i="10"/>
  <c r="A1749" i="10"/>
  <c r="A1750" i="10"/>
  <c r="A1751" i="10"/>
  <c r="A1752" i="10"/>
  <c r="A1753" i="10"/>
  <c r="A1754" i="10"/>
  <c r="A1755" i="10"/>
  <c r="A1756" i="10"/>
  <c r="A1757" i="10"/>
  <c r="A1758" i="10"/>
  <c r="A1759" i="10"/>
  <c r="A1760" i="10"/>
  <c r="A1761" i="10"/>
  <c r="A1762" i="10"/>
  <c r="A1763" i="10"/>
  <c r="A1764" i="10"/>
  <c r="A1765" i="10"/>
  <c r="A1766" i="10"/>
  <c r="A1767" i="10"/>
  <c r="A1768" i="10"/>
  <c r="A1769" i="10"/>
  <c r="A1770" i="10"/>
  <c r="A1771" i="10"/>
  <c r="A1772" i="10"/>
  <c r="A1773" i="10"/>
  <c r="A1774" i="10"/>
  <c r="A1775" i="10"/>
  <c r="A1776" i="10"/>
  <c r="A1777" i="10"/>
  <c r="A1778" i="10"/>
  <c r="A1779" i="10"/>
  <c r="A1780" i="10"/>
  <c r="A1781" i="10"/>
  <c r="A1782" i="10"/>
  <c r="A1783" i="10"/>
  <c r="A1784" i="10"/>
  <c r="A1785" i="10"/>
  <c r="A1786" i="10"/>
  <c r="A1787" i="10"/>
  <c r="A1788" i="10"/>
  <c r="A1789" i="10"/>
  <c r="A1790" i="10"/>
  <c r="A1791" i="10"/>
  <c r="A1792" i="10"/>
  <c r="A1793" i="10"/>
  <c r="A1794" i="10"/>
  <c r="A1795" i="10"/>
  <c r="A1796" i="10"/>
  <c r="A1797" i="10"/>
  <c r="A1798" i="10"/>
  <c r="A1799" i="10"/>
  <c r="A1800" i="10"/>
  <c r="A1801" i="10"/>
  <c r="A1802" i="10"/>
  <c r="A1803" i="10"/>
  <c r="A1804" i="10"/>
  <c r="A1805" i="10"/>
  <c r="A1806" i="10"/>
  <c r="A1807" i="10"/>
  <c r="A1808" i="10"/>
  <c r="A1809" i="10"/>
  <c r="A1810" i="10"/>
  <c r="A1811" i="10"/>
  <c r="A1812" i="10"/>
  <c r="A1813" i="10"/>
  <c r="A1814" i="10"/>
  <c r="A1815" i="10"/>
  <c r="A1816" i="10"/>
  <c r="A1817" i="10"/>
  <c r="A1818" i="10"/>
  <c r="A1819" i="10"/>
  <c r="A1820" i="10"/>
  <c r="A1821" i="10"/>
  <c r="A1822" i="10"/>
  <c r="A1823" i="10"/>
  <c r="A1824" i="10"/>
  <c r="A1825" i="10"/>
  <c r="A1826" i="10"/>
  <c r="A1827" i="10"/>
  <c r="A1828" i="10"/>
  <c r="A1829" i="10"/>
  <c r="A1830" i="10"/>
  <c r="A1831" i="10"/>
  <c r="A1832" i="10"/>
  <c r="A1833" i="10"/>
  <c r="A1834" i="10"/>
  <c r="A1835" i="10"/>
  <c r="A1836" i="10"/>
  <c r="A1837" i="10"/>
  <c r="A1838" i="10"/>
  <c r="A1839" i="10"/>
  <c r="A1840" i="10"/>
  <c r="A1841" i="10"/>
  <c r="A1842" i="10"/>
  <c r="A1843" i="10"/>
  <c r="A1844" i="10"/>
  <c r="A1845" i="10"/>
  <c r="A1846" i="10"/>
  <c r="A1847" i="10"/>
  <c r="A1848" i="10"/>
  <c r="A1849" i="10"/>
  <c r="A1850" i="10"/>
  <c r="A1851" i="10"/>
  <c r="A1852" i="10"/>
  <c r="A1853" i="10"/>
  <c r="A1854" i="10"/>
  <c r="A1855" i="10"/>
  <c r="A1856" i="10"/>
  <c r="A1857" i="10"/>
  <c r="A1858" i="10"/>
  <c r="A1859" i="10"/>
  <c r="A1860" i="10"/>
  <c r="A1861" i="10"/>
  <c r="A1862" i="10"/>
  <c r="A1863" i="10"/>
  <c r="A1864" i="10"/>
  <c r="A1865" i="10"/>
  <c r="A1866" i="10"/>
  <c r="A1867" i="10"/>
  <c r="A1868" i="10"/>
  <c r="A1869" i="10"/>
  <c r="A1870" i="10"/>
  <c r="A1871" i="10"/>
  <c r="A1872" i="10"/>
  <c r="A1873" i="10"/>
  <c r="A1874" i="10"/>
  <c r="A1875" i="10"/>
  <c r="A1876" i="10"/>
  <c r="A1877" i="10"/>
  <c r="A1878" i="10"/>
  <c r="A1879" i="10"/>
  <c r="A1880" i="10"/>
  <c r="A1881" i="10"/>
  <c r="A1882" i="10"/>
  <c r="A1883" i="10"/>
  <c r="A1884" i="10"/>
  <c r="A1885" i="10"/>
  <c r="A1886" i="10"/>
  <c r="A1887" i="10"/>
  <c r="A1888" i="10"/>
  <c r="A1889" i="10"/>
  <c r="A1890" i="10"/>
  <c r="A1891" i="10"/>
  <c r="A1892" i="10"/>
  <c r="A1893" i="10"/>
  <c r="A1894" i="10"/>
  <c r="A1895" i="10"/>
  <c r="A1896" i="10"/>
  <c r="A1897" i="10"/>
  <c r="A1898" i="10"/>
  <c r="A1899" i="10"/>
  <c r="A1900" i="10"/>
  <c r="A1901" i="10"/>
  <c r="A1902" i="10"/>
  <c r="A1903" i="10"/>
  <c r="A1904" i="10"/>
  <c r="A1905" i="10"/>
  <c r="A1906" i="10"/>
  <c r="A1907" i="10"/>
  <c r="A1908" i="10"/>
  <c r="A1909" i="10"/>
  <c r="A1910" i="10"/>
  <c r="A1911" i="10"/>
  <c r="A1912" i="10"/>
  <c r="A1913" i="10"/>
  <c r="A1914" i="10"/>
  <c r="A1915" i="10"/>
  <c r="A1916" i="10"/>
  <c r="A1917" i="10"/>
  <c r="A1918" i="10"/>
  <c r="A1919" i="10"/>
  <c r="A1920" i="10"/>
  <c r="A1921" i="10"/>
  <c r="A1922" i="10"/>
  <c r="A1923" i="10"/>
  <c r="A1924" i="10"/>
  <c r="A1925" i="10"/>
  <c r="A1926" i="10"/>
  <c r="A1927" i="10"/>
  <c r="A1928" i="10"/>
  <c r="A1929" i="10"/>
  <c r="A1930" i="10"/>
  <c r="A1931" i="10"/>
  <c r="A1932" i="10"/>
  <c r="A1933" i="10"/>
  <c r="A1934" i="10"/>
  <c r="A1935" i="10"/>
  <c r="A1936" i="10"/>
  <c r="A1937" i="10"/>
  <c r="A1938" i="10"/>
  <c r="A1939" i="10"/>
  <c r="A1940" i="10"/>
  <c r="A1941" i="10"/>
  <c r="A1942" i="10"/>
  <c r="A1943" i="10"/>
  <c r="A1944" i="10"/>
  <c r="A1945" i="10"/>
  <c r="A1946" i="10"/>
  <c r="A1947" i="10"/>
  <c r="A1948" i="10"/>
  <c r="A1949" i="10"/>
  <c r="A1950" i="10"/>
  <c r="A1951" i="10"/>
  <c r="A1952" i="10"/>
  <c r="A1953" i="10"/>
  <c r="A1954" i="10"/>
  <c r="A1955" i="10"/>
  <c r="A1956" i="10"/>
  <c r="A1957" i="10"/>
  <c r="A1958" i="10"/>
  <c r="A1959" i="10"/>
  <c r="A1960" i="10"/>
  <c r="A1961" i="10"/>
  <c r="A1962" i="10"/>
  <c r="A1963" i="10"/>
  <c r="A1964" i="10"/>
  <c r="A1965" i="10"/>
  <c r="A1966" i="10"/>
  <c r="A1967" i="10"/>
  <c r="A1968" i="10"/>
  <c r="A1969" i="10"/>
  <c r="A1970" i="10"/>
  <c r="A1971" i="10"/>
  <c r="A1972" i="10"/>
  <c r="A1973" i="10"/>
  <c r="A1974" i="10"/>
  <c r="A1975" i="10"/>
  <c r="A1976" i="10"/>
  <c r="A1977" i="10"/>
  <c r="A1978" i="10"/>
  <c r="A1979" i="10"/>
  <c r="A1980" i="10"/>
  <c r="A1981" i="10"/>
  <c r="A1982" i="10"/>
  <c r="A1983" i="10"/>
  <c r="A1984" i="10"/>
  <c r="A1985" i="10"/>
  <c r="A1986" i="10"/>
  <c r="A1987" i="10"/>
  <c r="A1988" i="10"/>
  <c r="A1989" i="10"/>
  <c r="A1990" i="10"/>
  <c r="A1991" i="10"/>
  <c r="A1992" i="10"/>
  <c r="A1993" i="10"/>
  <c r="A1994" i="10"/>
  <c r="A1995" i="10"/>
  <c r="A1996" i="10"/>
  <c r="A1997" i="10"/>
  <c r="A1998" i="10"/>
  <c r="A1999" i="10"/>
  <c r="A2000" i="10"/>
  <c r="A2001" i="10"/>
  <c r="A2002" i="10"/>
  <c r="A2003" i="10"/>
  <c r="A2004" i="10"/>
  <c r="A2005" i="10"/>
  <c r="A2006" i="10"/>
  <c r="A2007" i="10"/>
  <c r="A2008" i="10"/>
  <c r="A2009" i="10"/>
  <c r="A2010" i="10"/>
  <c r="A2011" i="10"/>
  <c r="A2012" i="10"/>
  <c r="A2013" i="10"/>
  <c r="A2014" i="10"/>
  <c r="A2015" i="10"/>
  <c r="A2016" i="10"/>
  <c r="A2017" i="10"/>
  <c r="A2018" i="10"/>
  <c r="A2019" i="10"/>
  <c r="A2020" i="10"/>
  <c r="A2021" i="10"/>
  <c r="A2022" i="10"/>
  <c r="A2023" i="10"/>
  <c r="A2024" i="10"/>
  <c r="A2025" i="10"/>
  <c r="A2026" i="10"/>
  <c r="A2027" i="10"/>
  <c r="A2028" i="10"/>
  <c r="A2029" i="10"/>
  <c r="A2030" i="10"/>
  <c r="A2031" i="10"/>
  <c r="A2032" i="10"/>
  <c r="A2033" i="10"/>
  <c r="A2034" i="10"/>
  <c r="A2035" i="10"/>
  <c r="A2036" i="10"/>
  <c r="A2037" i="10"/>
  <c r="A2038" i="10"/>
  <c r="A2039" i="10"/>
  <c r="A2040" i="10"/>
  <c r="A2041" i="10"/>
  <c r="A2042" i="10"/>
  <c r="A2043" i="10"/>
  <c r="A2044" i="10"/>
  <c r="A2045" i="10"/>
  <c r="A2046" i="10"/>
  <c r="A2047" i="10"/>
  <c r="A2048" i="10"/>
  <c r="A2049" i="10"/>
  <c r="A2050" i="10"/>
  <c r="A2051" i="10"/>
  <c r="A2052" i="10"/>
  <c r="A2053" i="10"/>
  <c r="A2054" i="10"/>
  <c r="A2055" i="10"/>
  <c r="A2056" i="10"/>
  <c r="A2057" i="10"/>
  <c r="A2058" i="10"/>
  <c r="A2059" i="10"/>
  <c r="A2060" i="10"/>
  <c r="A2061" i="10"/>
  <c r="A2062" i="10"/>
  <c r="A2063" i="10"/>
  <c r="A2064" i="10"/>
  <c r="A2065" i="10"/>
  <c r="A2066" i="10"/>
  <c r="A2067" i="10"/>
  <c r="A2068" i="10"/>
  <c r="A2069" i="10"/>
  <c r="A2070" i="10"/>
  <c r="A2071" i="10"/>
  <c r="A2072" i="10"/>
  <c r="A2073" i="10"/>
  <c r="A2074" i="10"/>
  <c r="A2075" i="10"/>
  <c r="A2076" i="10"/>
  <c r="A2077" i="10"/>
  <c r="A2078" i="10"/>
  <c r="A2079" i="10"/>
  <c r="A2080" i="10"/>
  <c r="A2081" i="10"/>
  <c r="A2082" i="10"/>
  <c r="A2083" i="10"/>
  <c r="A2084" i="10"/>
  <c r="A2085" i="10"/>
  <c r="A2086" i="10"/>
  <c r="A2087" i="10"/>
  <c r="A2088" i="10"/>
  <c r="A2089" i="10"/>
  <c r="A2090" i="10"/>
  <c r="A2091" i="10"/>
  <c r="A2092" i="10"/>
  <c r="A2093" i="10"/>
  <c r="A2094" i="10"/>
  <c r="A2095" i="10"/>
  <c r="A2096" i="10"/>
  <c r="A2097" i="10"/>
  <c r="A2098" i="10"/>
  <c r="A2099" i="10"/>
  <c r="A2100" i="10"/>
  <c r="A2101" i="10"/>
  <c r="A2102" i="10"/>
  <c r="A2103" i="10"/>
  <c r="A2104" i="10"/>
  <c r="A2105" i="10"/>
  <c r="A2106" i="10"/>
  <c r="A2107" i="10"/>
  <c r="A2108" i="10"/>
  <c r="A2109" i="10"/>
  <c r="A2110" i="10"/>
  <c r="A2111" i="10"/>
  <c r="A2112" i="10"/>
  <c r="A2113" i="10"/>
  <c r="A2114" i="10"/>
  <c r="A2115" i="10"/>
  <c r="A2116" i="10"/>
  <c r="A2117" i="10"/>
  <c r="A2118" i="10"/>
  <c r="A2119" i="10"/>
  <c r="A2120" i="10"/>
  <c r="A2121" i="10"/>
  <c r="A2122" i="10"/>
  <c r="A2123" i="10"/>
  <c r="A2124" i="10"/>
  <c r="A2125" i="10"/>
  <c r="A2126" i="10"/>
  <c r="A2127" i="10"/>
  <c r="A2128" i="10"/>
  <c r="A2129" i="10"/>
  <c r="A2130" i="10"/>
  <c r="A2131" i="10"/>
  <c r="A2132" i="10"/>
  <c r="A2133" i="10"/>
  <c r="A2134" i="10"/>
  <c r="A2135" i="10"/>
  <c r="A2136" i="10"/>
  <c r="A2137" i="10"/>
  <c r="A2138" i="10"/>
  <c r="A2139" i="10"/>
  <c r="A2140" i="10"/>
  <c r="A2141" i="10"/>
  <c r="A2142" i="10"/>
  <c r="A2143" i="10"/>
  <c r="A2144" i="10"/>
  <c r="A2145" i="10"/>
  <c r="A2146" i="10"/>
  <c r="A2147" i="10"/>
  <c r="A2148" i="10"/>
  <c r="A2149" i="10"/>
  <c r="A2150" i="10"/>
  <c r="A2151" i="10"/>
  <c r="A2152" i="10"/>
  <c r="A2153" i="10"/>
  <c r="A2154" i="10"/>
  <c r="A2155" i="10"/>
  <c r="A2156" i="10"/>
  <c r="A2157" i="10"/>
  <c r="A2158" i="10"/>
  <c r="A2159" i="10"/>
  <c r="A2160" i="10"/>
  <c r="A2161" i="10"/>
  <c r="A2162" i="10"/>
  <c r="A2163" i="10"/>
  <c r="A2164" i="10"/>
  <c r="A2165" i="10"/>
  <c r="A2166" i="10"/>
  <c r="A2167" i="10"/>
  <c r="A2168" i="10"/>
  <c r="A2169" i="10"/>
  <c r="A2170" i="10"/>
  <c r="A2171" i="10"/>
  <c r="A2172" i="10"/>
  <c r="A2173" i="10"/>
  <c r="A2174" i="10"/>
  <c r="A2175" i="10"/>
  <c r="A2176" i="10"/>
  <c r="A2177" i="10"/>
  <c r="A2178" i="10"/>
  <c r="A2179" i="10"/>
  <c r="A2180" i="10"/>
  <c r="A2181" i="10"/>
  <c r="A2182" i="10"/>
  <c r="A2183" i="10"/>
  <c r="A2184" i="10"/>
  <c r="A2185" i="10"/>
  <c r="A2186" i="10"/>
  <c r="A2187" i="10"/>
  <c r="A2188" i="10"/>
  <c r="A2189" i="10"/>
  <c r="A2190" i="10"/>
  <c r="A2191" i="10"/>
  <c r="A2192" i="10"/>
  <c r="A2193" i="10"/>
  <c r="A2194" i="10"/>
  <c r="A2195" i="10"/>
  <c r="A2196" i="10"/>
  <c r="A2197" i="10"/>
  <c r="A2198" i="10"/>
  <c r="A2199" i="10"/>
  <c r="A2200" i="10"/>
  <c r="A2201" i="10"/>
  <c r="A2202" i="10"/>
  <c r="A2203" i="10"/>
  <c r="A2204" i="10"/>
  <c r="A2205" i="10"/>
  <c r="A2206" i="10"/>
  <c r="A2207" i="10"/>
  <c r="A2208" i="10"/>
  <c r="A2209" i="10"/>
  <c r="A2210" i="10"/>
  <c r="A2211" i="10"/>
  <c r="A2212" i="10"/>
  <c r="A2213" i="10"/>
  <c r="A2214" i="10"/>
  <c r="A2215" i="10"/>
  <c r="A2216" i="10"/>
  <c r="A2217" i="10"/>
  <c r="A2218" i="10"/>
  <c r="A2219" i="10"/>
  <c r="A2220" i="10"/>
  <c r="A2221" i="10"/>
  <c r="A2222" i="10"/>
  <c r="A2223" i="10"/>
  <c r="A2224" i="10"/>
  <c r="A2225" i="10"/>
  <c r="A2226" i="10"/>
  <c r="A2227" i="10"/>
  <c r="A2228" i="10"/>
  <c r="A2229" i="10"/>
  <c r="A2230" i="10"/>
  <c r="A2231" i="10"/>
  <c r="A2232" i="10"/>
  <c r="A2233" i="10"/>
  <c r="A2234" i="10"/>
  <c r="A2235" i="10"/>
  <c r="A2236" i="10"/>
  <c r="A2237" i="10"/>
  <c r="A2238" i="10"/>
  <c r="A2239" i="10"/>
  <c r="A2240" i="10"/>
  <c r="A2241" i="10"/>
  <c r="A2242" i="10"/>
  <c r="A2243" i="10"/>
  <c r="A2244" i="10"/>
  <c r="A2245" i="10"/>
  <c r="A2246" i="10"/>
  <c r="A2247" i="10"/>
  <c r="A2248" i="10"/>
  <c r="A2249" i="10"/>
  <c r="A2250" i="10"/>
  <c r="A2251" i="10"/>
  <c r="A2252" i="10"/>
  <c r="A2253" i="10"/>
  <c r="A2254" i="10"/>
  <c r="A2255" i="10"/>
  <c r="A2256" i="10"/>
  <c r="A2257" i="10"/>
  <c r="A2258" i="10"/>
  <c r="A2259" i="10"/>
  <c r="A2260" i="10"/>
  <c r="A2261" i="10"/>
  <c r="A2262" i="10"/>
  <c r="A2263" i="10"/>
  <c r="A2264" i="10"/>
  <c r="A2265" i="10"/>
  <c r="A2266" i="10"/>
  <c r="A2267" i="10"/>
  <c r="A2268" i="10"/>
  <c r="A2269" i="10"/>
  <c r="A2270" i="10"/>
  <c r="A2271" i="10"/>
  <c r="A2272" i="10"/>
  <c r="A2273" i="10"/>
  <c r="A2274" i="10"/>
  <c r="A2275" i="10"/>
  <c r="A2276" i="10"/>
  <c r="A2277" i="10"/>
  <c r="A2278" i="10"/>
  <c r="A2279" i="10"/>
  <c r="A2280" i="10"/>
  <c r="A2281" i="10"/>
  <c r="A2282" i="10"/>
  <c r="A2283" i="10"/>
  <c r="A2284" i="10"/>
  <c r="A2285" i="10"/>
  <c r="A2286" i="10"/>
  <c r="A2287" i="10"/>
  <c r="A2288" i="10"/>
  <c r="A2289" i="10"/>
  <c r="A2290" i="10"/>
  <c r="A2291" i="10"/>
  <c r="A2292" i="10"/>
  <c r="A2293" i="10"/>
  <c r="A2294" i="10"/>
  <c r="A2295" i="10"/>
  <c r="A2296" i="10"/>
  <c r="A2297" i="10"/>
  <c r="A2298" i="10"/>
  <c r="A2299" i="10"/>
  <c r="A2300" i="10"/>
  <c r="A2301" i="10"/>
  <c r="A2302" i="10"/>
  <c r="A2303" i="10"/>
  <c r="A2304" i="10"/>
  <c r="A2305" i="10"/>
  <c r="A2306" i="10"/>
  <c r="A2307" i="10"/>
  <c r="A2308" i="10"/>
  <c r="A2309" i="10"/>
  <c r="A2310" i="10"/>
  <c r="A2311" i="10"/>
  <c r="A2312" i="10"/>
  <c r="A2313" i="10"/>
  <c r="A2314" i="10"/>
  <c r="A2315" i="10"/>
  <c r="A2316" i="10"/>
  <c r="A2317" i="10"/>
  <c r="A2318" i="10"/>
  <c r="A2319" i="10"/>
  <c r="A2320" i="10"/>
  <c r="A2321" i="10"/>
  <c r="A2322" i="10"/>
  <c r="A2323" i="10"/>
  <c r="A2324" i="10"/>
  <c r="A2325" i="10"/>
  <c r="A2326" i="10"/>
  <c r="A2327" i="10"/>
  <c r="A2328" i="10"/>
  <c r="A2329" i="10"/>
  <c r="A2330" i="10"/>
  <c r="A2331" i="10"/>
  <c r="A2332" i="10"/>
  <c r="A2333" i="10"/>
  <c r="A2334" i="10"/>
  <c r="A2335" i="10"/>
  <c r="A2336" i="10"/>
  <c r="A2337" i="10"/>
  <c r="A2338" i="10"/>
  <c r="A2339" i="10"/>
  <c r="A2340" i="10"/>
  <c r="A2341" i="10"/>
  <c r="A2342" i="10"/>
  <c r="A2343" i="10"/>
  <c r="A2344" i="10"/>
  <c r="A2345" i="10"/>
  <c r="A2346" i="10"/>
  <c r="A2347" i="10"/>
  <c r="A2348" i="10"/>
  <c r="A2349" i="10"/>
  <c r="A2350" i="10"/>
  <c r="A2351" i="10"/>
  <c r="A2352" i="10"/>
  <c r="A2353" i="10"/>
  <c r="A2354" i="10"/>
  <c r="A2355" i="10"/>
  <c r="A2356" i="10"/>
  <c r="A2357" i="10"/>
  <c r="A2358" i="10"/>
  <c r="A2359" i="10"/>
  <c r="A2360" i="10"/>
  <c r="A2361" i="10"/>
  <c r="A2362" i="10"/>
  <c r="A2363" i="10"/>
  <c r="A2364" i="10"/>
  <c r="A2365" i="10"/>
  <c r="A2366" i="10"/>
  <c r="A2367" i="10"/>
  <c r="A2368" i="10"/>
  <c r="A2369" i="10"/>
  <c r="A2370" i="10"/>
  <c r="A2371" i="10"/>
  <c r="A2372" i="10"/>
  <c r="A2373" i="10"/>
  <c r="A2374" i="10"/>
  <c r="A2375" i="10"/>
  <c r="A2376" i="10"/>
  <c r="A2377" i="10"/>
  <c r="A2378" i="10"/>
  <c r="A2379" i="10"/>
  <c r="A2380" i="10"/>
  <c r="A2381" i="10"/>
  <c r="A2382" i="10"/>
  <c r="A2383" i="10"/>
  <c r="A2384" i="10"/>
  <c r="A2385" i="10"/>
  <c r="A2386" i="10"/>
  <c r="A2387" i="10"/>
  <c r="A2388" i="10"/>
  <c r="A2389" i="10"/>
  <c r="A2390" i="10"/>
  <c r="A2391" i="10"/>
  <c r="A2392" i="10"/>
  <c r="A2393" i="10"/>
  <c r="A2394" i="10"/>
  <c r="A2395" i="10"/>
  <c r="A2396" i="10"/>
  <c r="A2397" i="10"/>
  <c r="A2398" i="10"/>
  <c r="A2399" i="10"/>
  <c r="A2400" i="10"/>
  <c r="A2401" i="10"/>
  <c r="A2402" i="10"/>
  <c r="A2403" i="10"/>
  <c r="A2404" i="10"/>
  <c r="A2405" i="10"/>
  <c r="A2406" i="10"/>
  <c r="A2407" i="10"/>
  <c r="A2408" i="10"/>
  <c r="A2409" i="10"/>
  <c r="A2410" i="10"/>
  <c r="A2411" i="10"/>
  <c r="A2412" i="10"/>
  <c r="A2413" i="10"/>
  <c r="A2414" i="10"/>
  <c r="A2415" i="10"/>
  <c r="A2416" i="10"/>
  <c r="A2417" i="10"/>
  <c r="A2418" i="10"/>
  <c r="A2419" i="10"/>
  <c r="A2420" i="10"/>
  <c r="A2421" i="10"/>
  <c r="A2422" i="10"/>
  <c r="A2423" i="10"/>
  <c r="A2424" i="10"/>
  <c r="A2425" i="10"/>
  <c r="A2426" i="10"/>
  <c r="A2427" i="10"/>
  <c r="A2428" i="10"/>
  <c r="A2429" i="10"/>
  <c r="A2430" i="10"/>
  <c r="A2431" i="10"/>
  <c r="A2432" i="10"/>
  <c r="A2433" i="10"/>
  <c r="A2434" i="10"/>
  <c r="A2435" i="10"/>
  <c r="A2436" i="10"/>
  <c r="A2437" i="10"/>
  <c r="A2438" i="10"/>
  <c r="A2439" i="10"/>
  <c r="A2440" i="10"/>
  <c r="A2441" i="10"/>
  <c r="A2442" i="10"/>
  <c r="A2443" i="10"/>
  <c r="A2444" i="10"/>
  <c r="A2445" i="10"/>
  <c r="A2446" i="10"/>
  <c r="A2447" i="10"/>
  <c r="A2448" i="10"/>
  <c r="A2449" i="10"/>
  <c r="A2450" i="10"/>
  <c r="A2451" i="10"/>
  <c r="A2452" i="10"/>
  <c r="A2453" i="10"/>
  <c r="A2454" i="10"/>
  <c r="A2455" i="10"/>
  <c r="A2456" i="10"/>
  <c r="A2457" i="10"/>
  <c r="A2458" i="10"/>
  <c r="A2459" i="10"/>
  <c r="A2460" i="10"/>
  <c r="A2461" i="10"/>
  <c r="A2462" i="10"/>
  <c r="A2463" i="10"/>
  <c r="A2464" i="10"/>
  <c r="A2465" i="10"/>
  <c r="A2466" i="10"/>
  <c r="A2467" i="10"/>
  <c r="A2468" i="10"/>
  <c r="A2469" i="10"/>
  <c r="A2470" i="10"/>
  <c r="A2471" i="10"/>
  <c r="A2472" i="10"/>
  <c r="A2473" i="10"/>
  <c r="A2474" i="10"/>
  <c r="A2475" i="10"/>
  <c r="A2476" i="10"/>
  <c r="A2477" i="10"/>
  <c r="A2478" i="10"/>
  <c r="A2479" i="10"/>
  <c r="A2480" i="10"/>
  <c r="A2481" i="10"/>
  <c r="A2482" i="10"/>
  <c r="A2483" i="10"/>
  <c r="A2484" i="10"/>
  <c r="A2485" i="10"/>
  <c r="A2486" i="10"/>
  <c r="A2487" i="10"/>
  <c r="A2488" i="10"/>
  <c r="A2489" i="10"/>
  <c r="A2490" i="10"/>
  <c r="A2491" i="10"/>
  <c r="A2492" i="10"/>
  <c r="A2493" i="10"/>
  <c r="A2494" i="10"/>
  <c r="A2495" i="10"/>
  <c r="A2496" i="10"/>
  <c r="A2497" i="10"/>
  <c r="A2498" i="10"/>
  <c r="A2499" i="10"/>
  <c r="A2500" i="10"/>
  <c r="A2501" i="10"/>
  <c r="A2502" i="10"/>
  <c r="A2503" i="10"/>
  <c r="A2504" i="10"/>
  <c r="A2505" i="10"/>
  <c r="A2506" i="10"/>
  <c r="A2507" i="10"/>
  <c r="A2508" i="10"/>
  <c r="A2509" i="10"/>
  <c r="A2510" i="10"/>
  <c r="A2511" i="10"/>
  <c r="A2512" i="10"/>
  <c r="A2513" i="10"/>
  <c r="A2514" i="10"/>
  <c r="A2515" i="10"/>
  <c r="A2516" i="10"/>
  <c r="A2517" i="10"/>
  <c r="A2518" i="10"/>
  <c r="A2519" i="10"/>
  <c r="A2520" i="10"/>
  <c r="A2521" i="10"/>
  <c r="A2522" i="10"/>
  <c r="A2523" i="10"/>
  <c r="A2524" i="10"/>
  <c r="A2525" i="10"/>
  <c r="A2526" i="10"/>
  <c r="A2527" i="10"/>
  <c r="A2528" i="10"/>
  <c r="A2529" i="10"/>
  <c r="A2530" i="10"/>
  <c r="A2531" i="10"/>
  <c r="A2532" i="10"/>
  <c r="A2533" i="10"/>
  <c r="A2534" i="10"/>
  <c r="A2535" i="10"/>
  <c r="A2536" i="10"/>
  <c r="A2537" i="10"/>
  <c r="A2538" i="10"/>
  <c r="A2539" i="10"/>
  <c r="A2540" i="10"/>
  <c r="A2541" i="10"/>
  <c r="A2542" i="10"/>
  <c r="A2543" i="10"/>
  <c r="A2544" i="10"/>
  <c r="A2545" i="10"/>
  <c r="A2546" i="10"/>
  <c r="A2547" i="10"/>
  <c r="A2548" i="10"/>
  <c r="A2549" i="10"/>
  <c r="A2550" i="10"/>
  <c r="A2551" i="10"/>
  <c r="A2552" i="10"/>
  <c r="A2553" i="10"/>
  <c r="A2554" i="10"/>
  <c r="A2555" i="10"/>
  <c r="A2556" i="10"/>
  <c r="A2557" i="10"/>
  <c r="A2558" i="10"/>
  <c r="A2559" i="10"/>
  <c r="A2560" i="10"/>
  <c r="A2561" i="10"/>
  <c r="A2562" i="10"/>
  <c r="A2563" i="10"/>
  <c r="A2564" i="10"/>
  <c r="A2565" i="10"/>
  <c r="A2566" i="10"/>
  <c r="A2567" i="10"/>
  <c r="A2568" i="10"/>
  <c r="A2569" i="10"/>
  <c r="A2570" i="10"/>
  <c r="A2571" i="10"/>
  <c r="A2572" i="10"/>
  <c r="A2573" i="10"/>
  <c r="A2574" i="10"/>
  <c r="A2575" i="10"/>
  <c r="A2576" i="10"/>
  <c r="A2577" i="10"/>
  <c r="A2578" i="10"/>
  <c r="A2579" i="10"/>
  <c r="A2580" i="10"/>
  <c r="A2581" i="10"/>
  <c r="A2582" i="10"/>
  <c r="A2583" i="10"/>
  <c r="A2584" i="10"/>
  <c r="A2585" i="10"/>
  <c r="A2586" i="10"/>
  <c r="A2587" i="10"/>
  <c r="A2588" i="10"/>
  <c r="A2589" i="10"/>
  <c r="A2590" i="10"/>
  <c r="A2591" i="10"/>
  <c r="A2592" i="10"/>
  <c r="A2593" i="10"/>
  <c r="A2594" i="10"/>
  <c r="A2595" i="10"/>
  <c r="A2596" i="10"/>
  <c r="A2597" i="10"/>
  <c r="A2598" i="10"/>
  <c r="A2599" i="10"/>
  <c r="A2600" i="10"/>
  <c r="A2601" i="10"/>
  <c r="A2602" i="10"/>
  <c r="A2603" i="10"/>
  <c r="A2604" i="10"/>
  <c r="A2605" i="10"/>
  <c r="A2606" i="10"/>
  <c r="A2607" i="10"/>
  <c r="A2608" i="10"/>
  <c r="A2609" i="10"/>
  <c r="A2610" i="10"/>
  <c r="A2611" i="10"/>
  <c r="A2612" i="10"/>
  <c r="A2613" i="10"/>
  <c r="A2614" i="10"/>
  <c r="A2615" i="10"/>
  <c r="A2616" i="10"/>
  <c r="A2617" i="10"/>
  <c r="A2618" i="10"/>
  <c r="A2619" i="10"/>
  <c r="A2620" i="10"/>
  <c r="A2621" i="10"/>
  <c r="A2622" i="10"/>
  <c r="A2623" i="10"/>
  <c r="A2624" i="10"/>
  <c r="A2625" i="10"/>
  <c r="A2626" i="10"/>
  <c r="A2627" i="10"/>
  <c r="A2628" i="10"/>
  <c r="A2629" i="10"/>
  <c r="A2630" i="10"/>
  <c r="A2631" i="10"/>
  <c r="A2632" i="10"/>
  <c r="A2633" i="10"/>
  <c r="A2634" i="10"/>
  <c r="A2635" i="10"/>
  <c r="A2636" i="10"/>
  <c r="A2637" i="10"/>
  <c r="A2638" i="10"/>
  <c r="A2639" i="10"/>
  <c r="A2640" i="10"/>
  <c r="A2641" i="10"/>
  <c r="A2642" i="10"/>
  <c r="A2643" i="10"/>
  <c r="A2644" i="10"/>
  <c r="A2645" i="10"/>
  <c r="A2646" i="10"/>
  <c r="A2647" i="10"/>
  <c r="A2648" i="10"/>
  <c r="A2649" i="10"/>
  <c r="A2650" i="10"/>
  <c r="A2651" i="10"/>
  <c r="A2652" i="10"/>
  <c r="A2653" i="10"/>
  <c r="A2654" i="10"/>
  <c r="A2655" i="10"/>
  <c r="A2656" i="10"/>
  <c r="A2657" i="10"/>
  <c r="A2658" i="10"/>
  <c r="A2659" i="10"/>
  <c r="A2660" i="10"/>
  <c r="A2661" i="10"/>
  <c r="A2662" i="10"/>
  <c r="A2663" i="10"/>
  <c r="A2664" i="10"/>
  <c r="A2665" i="10"/>
  <c r="A2666" i="10"/>
  <c r="A2667" i="10"/>
  <c r="A2668" i="10"/>
  <c r="A2669" i="10"/>
  <c r="A2670" i="10"/>
  <c r="A2671" i="10"/>
  <c r="A2672" i="10"/>
  <c r="A2673" i="10"/>
  <c r="A2674" i="10"/>
  <c r="A2675" i="10"/>
  <c r="A2676" i="10"/>
  <c r="A2677" i="10"/>
  <c r="A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<sst xmlns="http://schemas.openxmlformats.org/spreadsheetml/2006/main" count="10790" uniqueCount="6072">
  <si>
    <t>Section 1: General Information</t>
  </si>
  <si>
    <t>AUN</t>
  </si>
  <si>
    <t>Definition</t>
  </si>
  <si>
    <t>Section 2: Articulation Agreement  Information</t>
  </si>
  <si>
    <t>ARTAG</t>
  </si>
  <si>
    <t>MILES</t>
  </si>
  <si>
    <t>OUTST</t>
  </si>
  <si>
    <t>COUNT</t>
  </si>
  <si>
    <t>INDICATOR</t>
  </si>
  <si>
    <t>Section 3: Student Teacher Placement Information</t>
  </si>
  <si>
    <t>Category Set</t>
  </si>
  <si>
    <t>Enter your 9-digit AUN</t>
  </si>
  <si>
    <t>General Instructions</t>
  </si>
  <si>
    <t>Academic Year</t>
  </si>
  <si>
    <t>Indicator</t>
  </si>
  <si>
    <t>Measure*</t>
  </si>
  <si>
    <t>AY</t>
  </si>
  <si>
    <t>ARTAG_ID</t>
  </si>
  <si>
    <t>NA</t>
  </si>
  <si>
    <t>226510012</t>
  </si>
  <si>
    <t>21st Century Christian Academy</t>
  </si>
  <si>
    <t>Philadelphia</t>
  </si>
  <si>
    <t>124150002</t>
  </si>
  <si>
    <t>21st Century Cyber CS</t>
  </si>
  <si>
    <t>West Chester</t>
  </si>
  <si>
    <t>226512008</t>
  </si>
  <si>
    <t>63rd Street Multicultural Academy</t>
  </si>
  <si>
    <t>226517750</t>
  </si>
  <si>
    <t>226518641</t>
  </si>
  <si>
    <t>226510039</t>
  </si>
  <si>
    <t>63rd Street Multicultural Academy of Academic Excellence</t>
  </si>
  <si>
    <t>319352389</t>
  </si>
  <si>
    <t>A Bright Future</t>
  </si>
  <si>
    <t>Moosic</t>
  </si>
  <si>
    <t>300260090</t>
  </si>
  <si>
    <t>A G Montessori School</t>
  </si>
  <si>
    <t>Uniontown</t>
  </si>
  <si>
    <t>103020407</t>
  </si>
  <si>
    <t>A W Beattie Career Center</t>
  </si>
  <si>
    <t>Allison Park</t>
  </si>
  <si>
    <t>Glen Mills</t>
  </si>
  <si>
    <t>322090084</t>
  </si>
  <si>
    <t>Abacus Montessori Academy</t>
  </si>
  <si>
    <t>Chalfont</t>
  </si>
  <si>
    <t>Carbondale</t>
  </si>
  <si>
    <t>Pittston</t>
  </si>
  <si>
    <t>Pittsburgh</t>
  </si>
  <si>
    <t>219357281</t>
  </si>
  <si>
    <t>Abington Christian Academy</t>
  </si>
  <si>
    <t>Blakely</t>
  </si>
  <si>
    <t>223460102</t>
  </si>
  <si>
    <t>Abington Friends School</t>
  </si>
  <si>
    <t>Jenkintown</t>
  </si>
  <si>
    <t>119350303</t>
  </si>
  <si>
    <t>Abington Heights SD</t>
  </si>
  <si>
    <t>Clarks Summit</t>
  </si>
  <si>
    <t>300460400</t>
  </si>
  <si>
    <t>Abington Presbyterian Nursery School</t>
  </si>
  <si>
    <t>Abington</t>
  </si>
  <si>
    <t>123460302</t>
  </si>
  <si>
    <t>Abington SD</t>
  </si>
  <si>
    <t>303027618</t>
  </si>
  <si>
    <t>ABK Learning and Development Center</t>
  </si>
  <si>
    <t>222090052</t>
  </si>
  <si>
    <t>Abrams Hebrew Academy</t>
  </si>
  <si>
    <t>Yardley</t>
  </si>
  <si>
    <t>203020115</t>
  </si>
  <si>
    <t>Abundant Life International School</t>
  </si>
  <si>
    <t>Bellevue</t>
  </si>
  <si>
    <t>300450150</t>
  </si>
  <si>
    <t>Academic Learning Center</t>
  </si>
  <si>
    <t>Stroudsburg</t>
  </si>
  <si>
    <t>300020115</t>
  </si>
  <si>
    <t>Academy</t>
  </si>
  <si>
    <t>313383677</t>
  </si>
  <si>
    <t>Academy at the Mill</t>
  </si>
  <si>
    <t>Jonestown</t>
  </si>
  <si>
    <t>326510076</t>
  </si>
  <si>
    <t>Academy in Manayunk</t>
  </si>
  <si>
    <t>Conshohocken</t>
  </si>
  <si>
    <t>325232342</t>
  </si>
  <si>
    <t>Academy of Academics</t>
  </si>
  <si>
    <t>Upper Darby</t>
  </si>
  <si>
    <t>225230202</t>
  </si>
  <si>
    <t>Academy of Notre Dame</t>
  </si>
  <si>
    <t>Villanova</t>
  </si>
  <si>
    <t>223460152</t>
  </si>
  <si>
    <t>Academy of the New Ch Boys</t>
  </si>
  <si>
    <t>Bryn Athyn</t>
  </si>
  <si>
    <t>223460162</t>
  </si>
  <si>
    <t>Academy of the New Church Girls</t>
  </si>
  <si>
    <t>323460012</t>
  </si>
  <si>
    <t>Access Learning Academy</t>
  </si>
  <si>
    <t>Pottstown</t>
  </si>
  <si>
    <t>Erie</t>
  </si>
  <si>
    <t>125230001</t>
  </si>
  <si>
    <t>Achievement House CS</t>
  </si>
  <si>
    <t>Exton</t>
  </si>
  <si>
    <t>300020150</t>
  </si>
  <si>
    <t>ACLD Tillotson School</t>
  </si>
  <si>
    <t>303021614</t>
  </si>
  <si>
    <t>Acton Academy Pittsburgh</t>
  </si>
  <si>
    <t>Wexford</t>
  </si>
  <si>
    <t>126510015</t>
  </si>
  <si>
    <t>Ad Prima CS</t>
  </si>
  <si>
    <t>212010253</t>
  </si>
  <si>
    <t>Adams Co Christian Academy</t>
  </si>
  <si>
    <t>Gettysburg</t>
  </si>
  <si>
    <t>112015106</t>
  </si>
  <si>
    <t>Adams County Technical Institute</t>
  </si>
  <si>
    <t>226511712</t>
  </si>
  <si>
    <t>Adelaide Educational Academy Center</t>
  </si>
  <si>
    <t>301260001</t>
  </si>
  <si>
    <t>Adelphoi Education at Albert Gallatin</t>
  </si>
  <si>
    <t>327048329</t>
  </si>
  <si>
    <t>Adelphoi Education at Beaver</t>
  </si>
  <si>
    <t>Rochester</t>
  </si>
  <si>
    <t>307650036</t>
  </si>
  <si>
    <t>Adelphoi Education at Hartford Heights</t>
  </si>
  <si>
    <t>North Huntingdon</t>
  </si>
  <si>
    <t>328328469</t>
  </si>
  <si>
    <t>Adelphoi Education at Indiana</t>
  </si>
  <si>
    <t>Indiana</t>
  </si>
  <si>
    <t>328033370</t>
  </si>
  <si>
    <t>Adelphoi Education at Kittanning</t>
  </si>
  <si>
    <t>Kittanning</t>
  </si>
  <si>
    <t>307655266</t>
  </si>
  <si>
    <t>Adelphoi Education at Latrobe</t>
  </si>
  <si>
    <t>Latrobe</t>
  </si>
  <si>
    <t>308076091</t>
  </si>
  <si>
    <t>Adelphoi Education at Williams</t>
  </si>
  <si>
    <t>Duncansville</t>
  </si>
  <si>
    <t>379652681</t>
  </si>
  <si>
    <t>ADELPHOI EDUCATION INC</t>
  </si>
  <si>
    <t>LATROBE</t>
  </si>
  <si>
    <t>300260060</t>
  </si>
  <si>
    <t>Adelphoi Village Anchor House</t>
  </si>
  <si>
    <t>Connellsville</t>
  </si>
  <si>
    <t>300650410</t>
  </si>
  <si>
    <t>Adelphoi Village Colony Home</t>
  </si>
  <si>
    <t>Bradenville</t>
  </si>
  <si>
    <t>300650430</t>
  </si>
  <si>
    <t>Adelphoi Village Margaret Home</t>
  </si>
  <si>
    <t>300650450</t>
  </si>
  <si>
    <t>Adelphoi Village Raphael House</t>
  </si>
  <si>
    <t>108110307</t>
  </si>
  <si>
    <t>Admiral Peary AVTS</t>
  </si>
  <si>
    <t>Ebensburg</t>
  </si>
  <si>
    <t>225239002</t>
  </si>
  <si>
    <t>Agnes Irwin School</t>
  </si>
  <si>
    <t>Rosemont</t>
  </si>
  <si>
    <t>126510020</t>
  </si>
  <si>
    <t>Agora Cyber CS</t>
  </si>
  <si>
    <t>King of Prussia</t>
  </si>
  <si>
    <t>Lititz</t>
  </si>
  <si>
    <t>221390006</t>
  </si>
  <si>
    <t>Al Ahad Islamic School</t>
  </si>
  <si>
    <t>Allentown</t>
  </si>
  <si>
    <t>202027989</t>
  </si>
  <si>
    <t>Al Andalus Institute of Pittsburgh</t>
  </si>
  <si>
    <t>Pitttsburgh</t>
  </si>
  <si>
    <t>226510132</t>
  </si>
  <si>
    <t>Al Aqsa Islamic School</t>
  </si>
  <si>
    <t>215210009</t>
  </si>
  <si>
    <t>Al Huda School</t>
  </si>
  <si>
    <t>Camp Hill</t>
  </si>
  <si>
    <t>215214510</t>
  </si>
  <si>
    <t>Al Huda Secondary School</t>
  </si>
  <si>
    <t>226510055</t>
  </si>
  <si>
    <t>Al Mosheh Shule of Positive Ed</t>
  </si>
  <si>
    <t>218400001</t>
  </si>
  <si>
    <t>Al Noor Islamic Academy</t>
  </si>
  <si>
    <t>Wilkes-Barre</t>
  </si>
  <si>
    <t>215228945</t>
  </si>
  <si>
    <t>Al-Sabereen School</t>
  </si>
  <si>
    <t>Harrisburg</t>
  </si>
  <si>
    <t>101260303</t>
  </si>
  <si>
    <t>Albert Gallatin Area SD</t>
  </si>
  <si>
    <t>Tionesta</t>
  </si>
  <si>
    <t>127040503</t>
  </si>
  <si>
    <t>Aliquippa SD</t>
  </si>
  <si>
    <t>Aliquippa</t>
  </si>
  <si>
    <t>New Kensington</t>
  </si>
  <si>
    <t>219359001</t>
  </si>
  <si>
    <t>All Saints Academy</t>
  </si>
  <si>
    <t>Scranton</t>
  </si>
  <si>
    <t>208117805</t>
  </si>
  <si>
    <t>All Saints Catholic School</t>
  </si>
  <si>
    <t>Cresson</t>
  </si>
  <si>
    <t>226510026</t>
  </si>
  <si>
    <t>All Saints Episcopal School</t>
  </si>
  <si>
    <t>103000000</t>
  </si>
  <si>
    <t>Allegheny IU 3</t>
  </si>
  <si>
    <t>Homestead</t>
  </si>
  <si>
    <t>208057235</t>
  </si>
  <si>
    <t>Allegheny Valley Christian School</t>
  </si>
  <si>
    <t>Schellsburg</t>
  </si>
  <si>
    <t>103020603</t>
  </si>
  <si>
    <t>Allegheny Valley SD</t>
  </si>
  <si>
    <t>Cheswick</t>
  </si>
  <si>
    <t>106160303</t>
  </si>
  <si>
    <t>Allegheny-Clarion Valley SD</t>
  </si>
  <si>
    <t>Foxburg</t>
  </si>
  <si>
    <t>206330012</t>
  </si>
  <si>
    <t>Allens Mills School</t>
  </si>
  <si>
    <t>Reynoldsville</t>
  </si>
  <si>
    <t>221390202</t>
  </si>
  <si>
    <t>Allentown Central Catholic HS</t>
  </si>
  <si>
    <t>121390302</t>
  </si>
  <si>
    <t>Allentown City SD</t>
  </si>
  <si>
    <t>223469642</t>
  </si>
  <si>
    <t>Alliance Christian School</t>
  </si>
  <si>
    <t>126512990</t>
  </si>
  <si>
    <t>Alliance for Progress CS</t>
  </si>
  <si>
    <t>211440003</t>
  </si>
  <si>
    <t>Allison Gap School</t>
  </si>
  <si>
    <t>Belleville</t>
  </si>
  <si>
    <t>108070502</t>
  </si>
  <si>
    <t>Altoona Area SD</t>
  </si>
  <si>
    <t>Altoona</t>
  </si>
  <si>
    <t>326517721</t>
  </si>
  <si>
    <t>Amazing Kidz Academy LLC</t>
  </si>
  <si>
    <t>127040703</t>
  </si>
  <si>
    <t>Ambridge Area SD</t>
  </si>
  <si>
    <t>Ambridge</t>
  </si>
  <si>
    <t>Marion Center</t>
  </si>
  <si>
    <t>204435719</t>
  </si>
  <si>
    <t>American English Institute</t>
  </si>
  <si>
    <t>Greenville</t>
  </si>
  <si>
    <t>213360402</t>
  </si>
  <si>
    <t>Amsterdam School</t>
  </si>
  <si>
    <t>New Holland</t>
  </si>
  <si>
    <t>Butler</t>
  </si>
  <si>
    <t>213363498</t>
  </si>
  <si>
    <t>Anchor Christian Academy</t>
  </si>
  <si>
    <t>Lancaster</t>
  </si>
  <si>
    <t>212280303</t>
  </si>
  <si>
    <t>Anchor Christian Day School</t>
  </si>
  <si>
    <t>Shippensburg</t>
  </si>
  <si>
    <t>223460502</t>
  </si>
  <si>
    <t>Ancillae Assumpta Academy</t>
  </si>
  <si>
    <t>Wyncote</t>
  </si>
  <si>
    <t>300460500</t>
  </si>
  <si>
    <t>Anderson Alternative Program</t>
  </si>
  <si>
    <t>Worcester</t>
  </si>
  <si>
    <t>113380303</t>
  </si>
  <si>
    <t>Annville-Cleona SD</t>
  </si>
  <si>
    <t>Annville</t>
  </si>
  <si>
    <t>226517079</t>
  </si>
  <si>
    <t>Anthony Wayne Academy</t>
  </si>
  <si>
    <t>114060503</t>
  </si>
  <si>
    <t>Antietam SD</t>
  </si>
  <si>
    <t>Reading</t>
  </si>
  <si>
    <t>104510394</t>
  </si>
  <si>
    <t>Antonia Pantoja Community CS</t>
  </si>
  <si>
    <t>212280503</t>
  </si>
  <si>
    <t>Antrim Mennonite School</t>
  </si>
  <si>
    <t>Greencastle</t>
  </si>
  <si>
    <t>128030603</t>
  </si>
  <si>
    <t>Apollo-Ridge SD</t>
  </si>
  <si>
    <t>Spring Church</t>
  </si>
  <si>
    <t>208561055</t>
  </si>
  <si>
    <t>Apostolic Christian Academy</t>
  </si>
  <si>
    <t>Somerset</t>
  </si>
  <si>
    <t>108000000</t>
  </si>
  <si>
    <t>Appalachia IU 8</t>
  </si>
  <si>
    <t>Narvon</t>
  </si>
  <si>
    <t>New Wilmington</t>
  </si>
  <si>
    <t>203020355</t>
  </si>
  <si>
    <t>Aquinas Academy</t>
  </si>
  <si>
    <t>Gibsonia</t>
  </si>
  <si>
    <t>207650205</t>
  </si>
  <si>
    <t>Greensburg</t>
  </si>
  <si>
    <t>300157550</t>
  </si>
  <si>
    <t>ARC of Chester County</t>
  </si>
  <si>
    <t>203023295</t>
  </si>
  <si>
    <t>Archangel Gabriel School</t>
  </si>
  <si>
    <t>McKees Rocks</t>
  </si>
  <si>
    <t>225230602</t>
  </si>
  <si>
    <t>Archbishop John Carroll HS</t>
  </si>
  <si>
    <t>Radnor</t>
  </si>
  <si>
    <t>226510452</t>
  </si>
  <si>
    <t>Archbishop Ryan High School</t>
  </si>
  <si>
    <t>222090252</t>
  </si>
  <si>
    <t>Archbishop Wood Catholic HS</t>
  </si>
  <si>
    <t>Warminster</t>
  </si>
  <si>
    <t>215215685</t>
  </si>
  <si>
    <t>Arche Classical Academy</t>
  </si>
  <si>
    <t>Carlisle</t>
  </si>
  <si>
    <t>128000000</t>
  </si>
  <si>
    <t>ARIN IU 28</t>
  </si>
  <si>
    <t>300460220</t>
  </si>
  <si>
    <t>Armenian Sisters Academy</t>
  </si>
  <si>
    <t>128030852</t>
  </si>
  <si>
    <t>Armstrong SD</t>
  </si>
  <si>
    <t>208072849</t>
  </si>
  <si>
    <t>Arrows Christian Academy</t>
  </si>
  <si>
    <t>214068401</t>
  </si>
  <si>
    <t>300230220</t>
  </si>
  <si>
    <t>Art of Growing</t>
  </si>
  <si>
    <t>Holmes</t>
  </si>
  <si>
    <t>121395927</t>
  </si>
  <si>
    <t>Arts Academy CS</t>
  </si>
  <si>
    <t>121399898</t>
  </si>
  <si>
    <t>Arts Academy Elementary CS</t>
  </si>
  <si>
    <t>220520858</t>
  </si>
  <si>
    <t>Ascend Acton Academy</t>
  </si>
  <si>
    <t>Milford</t>
  </si>
  <si>
    <t>300451900</t>
  </si>
  <si>
    <t>Ashfield Academy</t>
  </si>
  <si>
    <t>Lehighton</t>
  </si>
  <si>
    <t>224150262</t>
  </si>
  <si>
    <t>Ashville</t>
  </si>
  <si>
    <t>Oxford</t>
  </si>
  <si>
    <t>Nottingham</t>
  </si>
  <si>
    <t>181519176</t>
  </si>
  <si>
    <t>ASPIRA Bilingual Cyber CS</t>
  </si>
  <si>
    <t>326514855</t>
  </si>
  <si>
    <t>Aspira Star Academy</t>
  </si>
  <si>
    <t>224155052</t>
  </si>
  <si>
    <t>Assumption Academy</t>
  </si>
  <si>
    <t>Wayne</t>
  </si>
  <si>
    <t>224150502</t>
  </si>
  <si>
    <t>Assumption BVM School</t>
  </si>
  <si>
    <t>West Grove</t>
  </si>
  <si>
    <t>229548702</t>
  </si>
  <si>
    <t>Pottsville</t>
  </si>
  <si>
    <t>117080503</t>
  </si>
  <si>
    <t>Athens Area SD</t>
  </si>
  <si>
    <t>Athens</t>
  </si>
  <si>
    <t>Atlantic</t>
  </si>
  <si>
    <t>Paxinos</t>
  </si>
  <si>
    <t>228320555</t>
  </si>
  <si>
    <t>Aultman Baptist Church Academy</t>
  </si>
  <si>
    <t>Aultman</t>
  </si>
  <si>
    <t>109530304</t>
  </si>
  <si>
    <t>Austin Area SD</t>
  </si>
  <si>
    <t>Austin</t>
  </si>
  <si>
    <t>214066792</t>
  </si>
  <si>
    <t>Autumn Ridge Mennonite School</t>
  </si>
  <si>
    <t>Wormelsdorf</t>
  </si>
  <si>
    <t>203028105</t>
  </si>
  <si>
    <t>Ave Maria Academy-Bethel Park Campus</t>
  </si>
  <si>
    <t>203029033</t>
  </si>
  <si>
    <t>Ave Maria Academy-Mt Lebanon Campus</t>
  </si>
  <si>
    <t>101630504</t>
  </si>
  <si>
    <t>Avella Area SD</t>
  </si>
  <si>
    <t>Avella</t>
  </si>
  <si>
    <t>124150003</t>
  </si>
  <si>
    <t>Avon Grove CS</t>
  </si>
  <si>
    <t>224150562</t>
  </si>
  <si>
    <t>Avon Grove Nazarene Academy</t>
  </si>
  <si>
    <t>124150503</t>
  </si>
  <si>
    <t>Avon Grove SD</t>
  </si>
  <si>
    <t>103020753</t>
  </si>
  <si>
    <t>Avonworth SD</t>
  </si>
  <si>
    <t>Milroy</t>
  </si>
  <si>
    <t>Rebersburg</t>
  </si>
  <si>
    <t>Manheim</t>
  </si>
  <si>
    <t>127046517</t>
  </si>
  <si>
    <t>Baden Academy CS</t>
  </si>
  <si>
    <t>Baden</t>
  </si>
  <si>
    <t>212670403</t>
  </si>
  <si>
    <t>Bairs Codorus Mennonite School</t>
  </si>
  <si>
    <t>York</t>
  </si>
  <si>
    <t>218407265</t>
  </si>
  <si>
    <t>Bais Menachem Youth Dev Prog</t>
  </si>
  <si>
    <t>Wilkes Barre</t>
  </si>
  <si>
    <t>219350001</t>
  </si>
  <si>
    <t>Bais Yaakov of Scranton</t>
  </si>
  <si>
    <t>203029112</t>
  </si>
  <si>
    <t>Bakerstown UMC Day School</t>
  </si>
  <si>
    <t>Bala Cynwyd</t>
  </si>
  <si>
    <t>300460900</t>
  </si>
  <si>
    <t>Bala House Montessori</t>
  </si>
  <si>
    <t>110141003</t>
  </si>
  <si>
    <t>Bald Eagle Area SD</t>
  </si>
  <si>
    <t>Wingate</t>
  </si>
  <si>
    <t>210180503</t>
  </si>
  <si>
    <t>Bald Eagle Boys Camp School</t>
  </si>
  <si>
    <t>Mill Hall</t>
  </si>
  <si>
    <t>217410002</t>
  </si>
  <si>
    <t>Bald Eagle School</t>
  </si>
  <si>
    <t>Montgomery</t>
  </si>
  <si>
    <t>216190000</t>
  </si>
  <si>
    <t>Bald Hill School</t>
  </si>
  <si>
    <t>Millville</t>
  </si>
  <si>
    <t>223469252</t>
  </si>
  <si>
    <t>Baldwin School</t>
  </si>
  <si>
    <t>Bryn Mawr</t>
  </si>
  <si>
    <t>103021102</t>
  </si>
  <si>
    <t>Baldwin-Whitehall SD</t>
  </si>
  <si>
    <t>Lansdale</t>
  </si>
  <si>
    <t>120480803</t>
  </si>
  <si>
    <t>Bangor Area SD</t>
  </si>
  <si>
    <t>Bangor</t>
  </si>
  <si>
    <t>McClure</t>
  </si>
  <si>
    <t>211440008</t>
  </si>
  <si>
    <t>Barefoot School</t>
  </si>
  <si>
    <t>Reedsville</t>
  </si>
  <si>
    <t>Quarryville</t>
  </si>
  <si>
    <t>Christiana</t>
  </si>
  <si>
    <t>217414246</t>
  </si>
  <si>
    <t>Beacon Academy</t>
  </si>
  <si>
    <t>Cogan Station</t>
  </si>
  <si>
    <t>300421500</t>
  </si>
  <si>
    <t>Beacon Light Academy/CCTE</t>
  </si>
  <si>
    <t>Bradford</t>
  </si>
  <si>
    <t>118400001</t>
  </si>
  <si>
    <t>Bear Creek Community CS</t>
  </si>
  <si>
    <t>Bear Creek Township</t>
  </si>
  <si>
    <t>Punxsutawney</t>
  </si>
  <si>
    <t>Knox</t>
  </si>
  <si>
    <t>213366841</t>
  </si>
  <si>
    <t>Beartown School</t>
  </si>
  <si>
    <t>Devon</t>
  </si>
  <si>
    <t>Conneautville</t>
  </si>
  <si>
    <t>127041203</t>
  </si>
  <si>
    <t>Beaver Area SD</t>
  </si>
  <si>
    <t>Beaver</t>
  </si>
  <si>
    <t>227040805</t>
  </si>
  <si>
    <t>Beaver Co Christian Sch -Upper</t>
  </si>
  <si>
    <t>Beaver Falls</t>
  </si>
  <si>
    <t>227042850</t>
  </si>
  <si>
    <t>Beaver Co Christian School Lower</t>
  </si>
  <si>
    <t>127041307</t>
  </si>
  <si>
    <t>Beaver County CTC</t>
  </si>
  <si>
    <t>Monaca</t>
  </si>
  <si>
    <t>213360612</t>
  </si>
  <si>
    <t>Beaver Dam School</t>
  </si>
  <si>
    <t>Danville</t>
  </si>
  <si>
    <t>Lewisburg</t>
  </si>
  <si>
    <t>Strasburg</t>
  </si>
  <si>
    <t>Sugar Grove</t>
  </si>
  <si>
    <t>127000000</t>
  </si>
  <si>
    <t>Beaver Valley IU 27</t>
  </si>
  <si>
    <t>300041580</t>
  </si>
  <si>
    <t>Beaver Valley Montessori School</t>
  </si>
  <si>
    <t>108051003</t>
  </si>
  <si>
    <t>Bedford Area SD</t>
  </si>
  <si>
    <t>Bedford</t>
  </si>
  <si>
    <t>108051307</t>
  </si>
  <si>
    <t>Bedford County Technical Center</t>
  </si>
  <si>
    <t>Everett</t>
  </si>
  <si>
    <t>213360622</t>
  </si>
  <si>
    <t>Beilers School</t>
  </si>
  <si>
    <t>Ronks</t>
  </si>
  <si>
    <t>Elizabethtown</t>
  </si>
  <si>
    <t>107650603</t>
  </si>
  <si>
    <t>Belle Vernon Area SD</t>
  </si>
  <si>
    <t>Belle Vernon</t>
  </si>
  <si>
    <t>110141103</t>
  </si>
  <si>
    <t>Bellefonte Area SD</t>
  </si>
  <si>
    <t>Bellefonte</t>
  </si>
  <si>
    <t>211441053</t>
  </si>
  <si>
    <t>Belleville Mennonite School</t>
  </si>
  <si>
    <t>108071003</t>
  </si>
  <si>
    <t>Bellwood-Antis SD</t>
  </si>
  <si>
    <t>Bellwood</t>
  </si>
  <si>
    <t>126510010</t>
  </si>
  <si>
    <t>Belmont CS</t>
  </si>
  <si>
    <t>213360632</t>
  </si>
  <si>
    <t>Belmont Special Education Sch</t>
  </si>
  <si>
    <t>Paradise</t>
  </si>
  <si>
    <t>300230300</t>
  </si>
  <si>
    <t>Benchmark School</t>
  </si>
  <si>
    <t>Media</t>
  </si>
  <si>
    <t>300250740</t>
  </si>
  <si>
    <t>Benedictine Sisters of Erie</t>
  </si>
  <si>
    <t>122091002</t>
  </si>
  <si>
    <t>Bensalem Township SD</t>
  </si>
  <si>
    <t>Bensalem</t>
  </si>
  <si>
    <t>116191004</t>
  </si>
  <si>
    <t>Benton Area SD</t>
  </si>
  <si>
    <t>Benton</t>
  </si>
  <si>
    <t>101630903</t>
  </si>
  <si>
    <t>Bentworth SD</t>
  </si>
  <si>
    <t>Bentleyville</t>
  </si>
  <si>
    <t>215210852</t>
  </si>
  <si>
    <t>Berean Christian School</t>
  </si>
  <si>
    <t>Newville</t>
  </si>
  <si>
    <t>214062752</t>
  </si>
  <si>
    <t>Berks Catholic High School</t>
  </si>
  <si>
    <t>214060782</t>
  </si>
  <si>
    <t>Berks Christian School</t>
  </si>
  <si>
    <t>Birdsboro</t>
  </si>
  <si>
    <t>114000000</t>
  </si>
  <si>
    <t>Berks County IU 14</t>
  </si>
  <si>
    <t>114060557</t>
  </si>
  <si>
    <t>Berks CTC</t>
  </si>
  <si>
    <t>Leesport</t>
  </si>
  <si>
    <t>108561003</t>
  </si>
  <si>
    <t>Berlin Brothersvalley SD</t>
  </si>
  <si>
    <t>Berlin</t>
  </si>
  <si>
    <t>208567959</t>
  </si>
  <si>
    <t>Berlin School</t>
  </si>
  <si>
    <t>112011103</t>
  </si>
  <si>
    <t>Bermudian Springs SD</t>
  </si>
  <si>
    <t>York Springs</t>
  </si>
  <si>
    <t>215220602</t>
  </si>
  <si>
    <t>Berrysburg Christian Academy</t>
  </si>
  <si>
    <t>Elizabethville</t>
  </si>
  <si>
    <t>116191103</t>
  </si>
  <si>
    <t>Berwick Area SD</t>
  </si>
  <si>
    <t>Berwick</t>
  </si>
  <si>
    <t>New Cumberland</t>
  </si>
  <si>
    <t>224150003</t>
  </si>
  <si>
    <t>Beth Israel Kindergarten</t>
  </si>
  <si>
    <t>Eagle</t>
  </si>
  <si>
    <t>219353289</t>
  </si>
  <si>
    <t>Beth Shalom Academy</t>
  </si>
  <si>
    <t>Elkins Park</t>
  </si>
  <si>
    <t>211441033</t>
  </si>
  <si>
    <t>Beth-El Christian Day School</t>
  </si>
  <si>
    <t>224150922</t>
  </si>
  <si>
    <t>Bethany Christian School</t>
  </si>
  <si>
    <t>Ephrata</t>
  </si>
  <si>
    <t>226510512</t>
  </si>
  <si>
    <t>Bethel Baptist Academy</t>
  </si>
  <si>
    <t>223460012</t>
  </si>
  <si>
    <t>Bethel Christian Academy</t>
  </si>
  <si>
    <t>227041005</t>
  </si>
  <si>
    <t>Bethel Christian School</t>
  </si>
  <si>
    <t>300250720</t>
  </si>
  <si>
    <t>Bethel Christian School of Erie</t>
  </si>
  <si>
    <t>214060602</t>
  </si>
  <si>
    <t>Bethel Dunkard Breth Chrst Sch</t>
  </si>
  <si>
    <t>Bethel</t>
  </si>
  <si>
    <t>213360712</t>
  </si>
  <si>
    <t>Bethel Mennonite School</t>
  </si>
  <si>
    <t>Lower Burrell</t>
  </si>
  <si>
    <t>103021252</t>
  </si>
  <si>
    <t>Bethel Park SD</t>
  </si>
  <si>
    <t>Bethel Park</t>
  </si>
  <si>
    <t>205201044</t>
  </si>
  <si>
    <t>Bethesda Ch Hm Luth S S</t>
  </si>
  <si>
    <t>Meadville</t>
  </si>
  <si>
    <t>120481002</t>
  </si>
  <si>
    <t>Bethlehem Area SD</t>
  </si>
  <si>
    <t>Bethlehem</t>
  </si>
  <si>
    <t>120481107</t>
  </si>
  <si>
    <t>Bethlehem AVTS</t>
  </si>
  <si>
    <t>220480502</t>
  </si>
  <si>
    <t>Bethlehem Catholic High School</t>
  </si>
  <si>
    <t>220480532</t>
  </si>
  <si>
    <t>Bethlehem Christian School</t>
  </si>
  <si>
    <t>Easton</t>
  </si>
  <si>
    <t>220480552</t>
  </si>
  <si>
    <t>101631003</t>
  </si>
  <si>
    <t>Bethlehem-Center SD</t>
  </si>
  <si>
    <t>Fredericktown</t>
  </si>
  <si>
    <t>226510695</t>
  </si>
  <si>
    <t>Beulah Baptist Christian Day Sch</t>
  </si>
  <si>
    <t>212671503</t>
  </si>
  <si>
    <t>Bible Baptist Christian Academy</t>
  </si>
  <si>
    <t>207650905</t>
  </si>
  <si>
    <t>Bible Baptist Chrst Academy</t>
  </si>
  <si>
    <t>127041503</t>
  </si>
  <si>
    <t>Big Beaver Falls Area SD</t>
  </si>
  <si>
    <t>Lewistown</t>
  </si>
  <si>
    <t>115210503</t>
  </si>
  <si>
    <t>Big Spring SD</t>
  </si>
  <si>
    <t>224153164</t>
  </si>
  <si>
    <t>Birdell School</t>
  </si>
  <si>
    <t>Coatesville</t>
  </si>
  <si>
    <t>202021005</t>
  </si>
  <si>
    <t>Bishop Canevin High School</t>
  </si>
  <si>
    <t>202025455</t>
  </si>
  <si>
    <t>Bishop Canevin HS</t>
  </si>
  <si>
    <t>208110505</t>
  </si>
  <si>
    <t>Bishop Carroll High School</t>
  </si>
  <si>
    <t>208074801</t>
  </si>
  <si>
    <t>Bishop Guilfoyle Academy</t>
  </si>
  <si>
    <t>Hollidaysburg</t>
  </si>
  <si>
    <t>208071005</t>
  </si>
  <si>
    <t>Bishop Guilfoyle Catholic High School</t>
  </si>
  <si>
    <t>208117305</t>
  </si>
  <si>
    <t>Bishop McCort Catholic Elementary East</t>
  </si>
  <si>
    <t>Johnstown</t>
  </si>
  <si>
    <t>208115005</t>
  </si>
  <si>
    <t>Bishop McCort Catholic Elementary West</t>
  </si>
  <si>
    <t>208112338</t>
  </si>
  <si>
    <t>Bishop McCort Catholic High School</t>
  </si>
  <si>
    <t>208110755</t>
  </si>
  <si>
    <t>Bishop McCort High School</t>
  </si>
  <si>
    <t>215221003</t>
  </si>
  <si>
    <t>Bishop McDevitt High School</t>
  </si>
  <si>
    <t>224151502</t>
  </si>
  <si>
    <t>Bishop Shanahan High School</t>
  </si>
  <si>
    <t>Downingtown</t>
  </si>
  <si>
    <t>East Earl</t>
  </si>
  <si>
    <t>Mifflintown</t>
  </si>
  <si>
    <t>127041603</t>
  </si>
  <si>
    <t>Blackhawk SD</t>
  </si>
  <si>
    <t>108110603</t>
  </si>
  <si>
    <t>Blacklick Valley SD</t>
  </si>
  <si>
    <t>Nanty Glo</t>
  </si>
  <si>
    <t>226510682</t>
  </si>
  <si>
    <t>Blair Christian Acad &amp; Presch</t>
  </si>
  <si>
    <t>208071055</t>
  </si>
  <si>
    <t>Blair County Christian School</t>
  </si>
  <si>
    <t>117000000</t>
  </si>
  <si>
    <t>BLaST IU 17</t>
  </si>
  <si>
    <t>Williamsport</t>
  </si>
  <si>
    <t>203025445</t>
  </si>
  <si>
    <t>Blessed Francis Seelos Academy</t>
  </si>
  <si>
    <t>205250504</t>
  </si>
  <si>
    <t>Blessed Sacrament School</t>
  </si>
  <si>
    <t>203027365</t>
  </si>
  <si>
    <t>Blessed Trinity Academy</t>
  </si>
  <si>
    <t>Glenshaw</t>
  </si>
  <si>
    <t>225231202</t>
  </si>
  <si>
    <t>Blessed Virgin Mary School</t>
  </si>
  <si>
    <t>Darby</t>
  </si>
  <si>
    <t>205201204</t>
  </si>
  <si>
    <t>Blooming Valley Mennonite School</t>
  </si>
  <si>
    <t>Guys Mills</t>
  </si>
  <si>
    <t>116191203</t>
  </si>
  <si>
    <t>Bloomsburg Area SD</t>
  </si>
  <si>
    <t>Bloomsburg</t>
  </si>
  <si>
    <t>216190503</t>
  </si>
  <si>
    <t>Bloomsburg Christian School</t>
  </si>
  <si>
    <t>214061052</t>
  </si>
  <si>
    <t>Blue Mountain Academy</t>
  </si>
  <si>
    <t>Hamburg</t>
  </si>
  <si>
    <t>New Tripoli</t>
  </si>
  <si>
    <t>129540803</t>
  </si>
  <si>
    <t>Blue Mountain SD</t>
  </si>
  <si>
    <t>Orwigsburg</t>
  </si>
  <si>
    <t>214061002</t>
  </si>
  <si>
    <t>Blue Mountain SDA Elementary Sch</t>
  </si>
  <si>
    <t>Myerstown</t>
  </si>
  <si>
    <t>213383303</t>
  </si>
  <si>
    <t>Blue Mt Christian School</t>
  </si>
  <si>
    <t>215210000</t>
  </si>
  <si>
    <t>Blue Ridge Mennonite</t>
  </si>
  <si>
    <t>119581003</t>
  </si>
  <si>
    <t>Blue Ridge SD</t>
  </si>
  <si>
    <t>New Milford</t>
  </si>
  <si>
    <t>213360662</t>
  </si>
  <si>
    <t>Blue Rock Mennonite School</t>
  </si>
  <si>
    <t>218403825</t>
  </si>
  <si>
    <t>Bnos H'Melech Lubavitch Girls Of Kingston</t>
  </si>
  <si>
    <t>Forty Fort</t>
  </si>
  <si>
    <t>Woodward</t>
  </si>
  <si>
    <t>301637670</t>
  </si>
  <si>
    <t>Bowers School House</t>
  </si>
  <si>
    <t>Venetia</t>
  </si>
  <si>
    <t>215508391</t>
  </si>
  <si>
    <t>Bowers View School</t>
  </si>
  <si>
    <t>Loysville</t>
  </si>
  <si>
    <t>213367669</t>
  </si>
  <si>
    <t>Boyers Run Mennonite School</t>
  </si>
  <si>
    <t>114060753</t>
  </si>
  <si>
    <t>Boyertown Area SD</t>
  </si>
  <si>
    <t>Boyertown</t>
  </si>
  <si>
    <t>300511750</t>
  </si>
  <si>
    <t>Boys &amp; Girls Club of Phila</t>
  </si>
  <si>
    <t>300021330</t>
  </si>
  <si>
    <t>Boys &amp; Girls Clubs of Western Pennsylvania</t>
  </si>
  <si>
    <t>185515523</t>
  </si>
  <si>
    <t>Boys Latin of Philadelphia CS</t>
  </si>
  <si>
    <t>209420254</t>
  </si>
  <si>
    <t>Bradford Area Christian Academy</t>
  </si>
  <si>
    <t>109420803</t>
  </si>
  <si>
    <t>Bradford Area SD</t>
  </si>
  <si>
    <t>300630351</t>
  </si>
  <si>
    <t>Bradley School</t>
  </si>
  <si>
    <t>300150420</t>
  </si>
  <si>
    <t>Brandywine Childrens House</t>
  </si>
  <si>
    <t>Malvern</t>
  </si>
  <si>
    <t>114060853</t>
  </si>
  <si>
    <t>Brandywine Heights Area SD</t>
  </si>
  <si>
    <t>Topton</t>
  </si>
  <si>
    <t>214150000</t>
  </si>
  <si>
    <t>Brandywine Special Ed School</t>
  </si>
  <si>
    <t>Chester</t>
  </si>
  <si>
    <t>Albion</t>
  </si>
  <si>
    <t>Parkesburg</t>
  </si>
  <si>
    <t>Centerville</t>
  </si>
  <si>
    <t>Homer City</t>
  </si>
  <si>
    <t>Loganton</t>
  </si>
  <si>
    <t>103021453</t>
  </si>
  <si>
    <t>Brentwood Borough SD</t>
  </si>
  <si>
    <t>213360692</t>
  </si>
  <si>
    <t>Brickerville Mennonite School</t>
  </si>
  <si>
    <t>326510170</t>
  </si>
  <si>
    <t>Bridge Way School</t>
  </si>
  <si>
    <t>Mifflinburg</t>
  </si>
  <si>
    <t>213360722</t>
  </si>
  <si>
    <t>Bridgeville School</t>
  </si>
  <si>
    <t>221393134</t>
  </si>
  <si>
    <t>Bridgeway Academy</t>
  </si>
  <si>
    <t>Catasauqua</t>
  </si>
  <si>
    <t>Cranberry Township</t>
  </si>
  <si>
    <t>300020160</t>
  </si>
  <si>
    <t>Brightside Academy</t>
  </si>
  <si>
    <t>122091303</t>
  </si>
  <si>
    <t>Bristol Borough SD</t>
  </si>
  <si>
    <t>Bristol</t>
  </si>
  <si>
    <t>122091352</t>
  </si>
  <si>
    <t>Bristol Township SD</t>
  </si>
  <si>
    <t>Levittown</t>
  </si>
  <si>
    <t>106330703</t>
  </si>
  <si>
    <t>Brockway Area SD</t>
  </si>
  <si>
    <t>Brockway</t>
  </si>
  <si>
    <t>Doylesburg</t>
  </si>
  <si>
    <t>300061370</t>
  </si>
  <si>
    <t>Brookeside Montessori</t>
  </si>
  <si>
    <t>Bechtelsville</t>
  </si>
  <si>
    <t>300210700</t>
  </si>
  <si>
    <t>Brookside Montessori School</t>
  </si>
  <si>
    <t>219644617</t>
  </si>
  <si>
    <t>Brookside School</t>
  </si>
  <si>
    <t>Honesdale</t>
  </si>
  <si>
    <t>223460009</t>
  </si>
  <si>
    <t>106330803</t>
  </si>
  <si>
    <t>Brookville Area SD</t>
  </si>
  <si>
    <t>Brookville</t>
  </si>
  <si>
    <t>101260803</t>
  </si>
  <si>
    <t>Brownsville Area SD</t>
  </si>
  <si>
    <t>Brownsville</t>
  </si>
  <si>
    <t>213360822</t>
  </si>
  <si>
    <t>Brunners Grove School</t>
  </si>
  <si>
    <t>Reinholds</t>
  </si>
  <si>
    <t>Spartansburg</t>
  </si>
  <si>
    <t>123460504</t>
  </si>
  <si>
    <t>Bryn Athyn SD</t>
  </si>
  <si>
    <t>Kinzers</t>
  </si>
  <si>
    <t>222099102</t>
  </si>
  <si>
    <t>Buckingham Friends School</t>
  </si>
  <si>
    <t>Lahaska</t>
  </si>
  <si>
    <t>122000000</t>
  </si>
  <si>
    <t>Bucks County IU 22</t>
  </si>
  <si>
    <t>Doylestown</t>
  </si>
  <si>
    <t>122093460</t>
  </si>
  <si>
    <t>Bucks County Montessori CS</t>
  </si>
  <si>
    <t>Fairless Hills</t>
  </si>
  <si>
    <t>122091457</t>
  </si>
  <si>
    <t>Bucks County Technical High School</t>
  </si>
  <si>
    <t>322090080</t>
  </si>
  <si>
    <t>Bucks Learning Academy</t>
  </si>
  <si>
    <t>Du Bois</t>
  </si>
  <si>
    <t>Gap</t>
  </si>
  <si>
    <t>Lebanon</t>
  </si>
  <si>
    <t>Lehman</t>
  </si>
  <si>
    <t>Mountain Top</t>
  </si>
  <si>
    <t>Dallas</t>
  </si>
  <si>
    <t>101631203</t>
  </si>
  <si>
    <t>Burgettstown Area SD</t>
  </si>
  <si>
    <t>Burgettstown</t>
  </si>
  <si>
    <t>107650703</t>
  </si>
  <si>
    <t>Burrell SD</t>
  </si>
  <si>
    <t>104101252</t>
  </si>
  <si>
    <t>Butler Area SD</t>
  </si>
  <si>
    <t>204101004</t>
  </si>
  <si>
    <t>Butler Catholic School</t>
  </si>
  <si>
    <t>104101307</t>
  </si>
  <si>
    <t>Butler County AVTS</t>
  </si>
  <si>
    <t>304100003</t>
  </si>
  <si>
    <t>Butler Montessori School</t>
  </si>
  <si>
    <t>204101154</t>
  </si>
  <si>
    <t>Butler Wesleyan Academy</t>
  </si>
  <si>
    <t>300090635</t>
  </si>
  <si>
    <t>Buxmont Academy</t>
  </si>
  <si>
    <t>Feasterville</t>
  </si>
  <si>
    <t>300091200</t>
  </si>
  <si>
    <t>Sellersville</t>
  </si>
  <si>
    <t>300391080</t>
  </si>
  <si>
    <t>320483953</t>
  </si>
  <si>
    <t>323460019</t>
  </si>
  <si>
    <t>325230005</t>
  </si>
  <si>
    <t>Woodlyn</t>
  </si>
  <si>
    <t>213360742</t>
  </si>
  <si>
    <t>Byerland School</t>
  </si>
  <si>
    <t>Willow Street</t>
  </si>
  <si>
    <t>213360772</t>
  </si>
  <si>
    <t>Byerstown School</t>
  </si>
  <si>
    <t>101636920</t>
  </si>
  <si>
    <t>California Academy of Learning CS</t>
  </si>
  <si>
    <t>Coal Center</t>
  </si>
  <si>
    <t>101631503</t>
  </si>
  <si>
    <t>California Area SD</t>
  </si>
  <si>
    <t>204101324</t>
  </si>
  <si>
    <t>Calvary Academy</t>
  </si>
  <si>
    <t>228321505</t>
  </si>
  <si>
    <t>Calvary Baptist Academy</t>
  </si>
  <si>
    <t>Clymer</t>
  </si>
  <si>
    <t>223460752</t>
  </si>
  <si>
    <t>Calvary Baptist School</t>
  </si>
  <si>
    <t>215213714</t>
  </si>
  <si>
    <t>Calvary Chapel Christian Academy</t>
  </si>
  <si>
    <t>Mechanicsburg</t>
  </si>
  <si>
    <t>201633600</t>
  </si>
  <si>
    <t>Calvary Chapel Christian School</t>
  </si>
  <si>
    <t>211311903</t>
  </si>
  <si>
    <t>Calvary Christian Academy</t>
  </si>
  <si>
    <t>Huntingdon</t>
  </si>
  <si>
    <t>213360792</t>
  </si>
  <si>
    <t>226510732</t>
  </si>
  <si>
    <t>207651165</t>
  </si>
  <si>
    <t>Calvary Christian Sch-Kdg</t>
  </si>
  <si>
    <t>Irwin</t>
  </si>
  <si>
    <t>300090645</t>
  </si>
  <si>
    <t>Calvary Christian School</t>
  </si>
  <si>
    <t>Murrysville</t>
  </si>
  <si>
    <t>216600002</t>
  </si>
  <si>
    <t>Calvary Holiness Academy</t>
  </si>
  <si>
    <t>Millmont</t>
  </si>
  <si>
    <t>212280006</t>
  </si>
  <si>
    <t>Calvary Mennonite School</t>
  </si>
  <si>
    <t>Chambersburg</t>
  </si>
  <si>
    <t>208115905</t>
  </si>
  <si>
    <t>Cambria County Christian School</t>
  </si>
  <si>
    <t>108111203</t>
  </si>
  <si>
    <t>Cambria Heights SD</t>
  </si>
  <si>
    <t>Patton</t>
  </si>
  <si>
    <t>109122703</t>
  </si>
  <si>
    <t>Cameron County SD</t>
  </si>
  <si>
    <t>Emporium</t>
  </si>
  <si>
    <t>115211003</t>
  </si>
  <si>
    <t>Camp Hill SD</t>
  </si>
  <si>
    <t>300150600</t>
  </si>
  <si>
    <t>Camphill School</t>
  </si>
  <si>
    <t>Glenmoore</t>
  </si>
  <si>
    <t>324150066</t>
  </si>
  <si>
    <t>Phoenixville</t>
  </si>
  <si>
    <t>202021105</t>
  </si>
  <si>
    <t>Campus Lab School of Carlow University</t>
  </si>
  <si>
    <t>219641101</t>
  </si>
  <si>
    <t>Canaan Christian Academy</t>
  </si>
  <si>
    <t>Lake Ariel</t>
  </si>
  <si>
    <t>Rossiter</t>
  </si>
  <si>
    <t>101631703</t>
  </si>
  <si>
    <t>Canon-McMillan SD</t>
  </si>
  <si>
    <t>Canonsburg</t>
  </si>
  <si>
    <t>117081003</t>
  </si>
  <si>
    <t>Canton Area SD</t>
  </si>
  <si>
    <t>Canton</t>
  </si>
  <si>
    <t>217080001</t>
  </si>
  <si>
    <t>Canton Country School</t>
  </si>
  <si>
    <t>315220004</t>
  </si>
  <si>
    <t>Capital Academy</t>
  </si>
  <si>
    <t>115000000</t>
  </si>
  <si>
    <t>Capital Area IU 15</t>
  </si>
  <si>
    <t>Enola</t>
  </si>
  <si>
    <t>115227010</t>
  </si>
  <si>
    <t>Capital Area School for the Arts CS</t>
  </si>
  <si>
    <t>323468150</t>
  </si>
  <si>
    <t>Capstone Academy</t>
  </si>
  <si>
    <t>East Norriton</t>
  </si>
  <si>
    <t>121131507</t>
  </si>
  <si>
    <t>Carbon Career &amp; Technical Institute</t>
  </si>
  <si>
    <t>Jim Thorpe</t>
  </si>
  <si>
    <t>121000000</t>
  </si>
  <si>
    <t>Carbon-Lehigh IU 21</t>
  </si>
  <si>
    <t>Schnecksville</t>
  </si>
  <si>
    <t>119351303</t>
  </si>
  <si>
    <t>Carbondale Area SD</t>
  </si>
  <si>
    <t>225237602</t>
  </si>
  <si>
    <t>Cardinal John Foley Regional Catholic</t>
  </si>
  <si>
    <t>Havertown</t>
  </si>
  <si>
    <t>225231602</t>
  </si>
  <si>
    <t>Cardinal Ohara High School</t>
  </si>
  <si>
    <t>Springfield</t>
  </si>
  <si>
    <t>213360011</t>
  </si>
  <si>
    <t>Cardinal Wing School</t>
  </si>
  <si>
    <t>120483007</t>
  </si>
  <si>
    <t>Career Institute of Technology</t>
  </si>
  <si>
    <t>115211103</t>
  </si>
  <si>
    <t>Carlisle Area SD</t>
  </si>
  <si>
    <t>215210902</t>
  </si>
  <si>
    <t>Carlisle Christian Academy</t>
  </si>
  <si>
    <t>Carlton</t>
  </si>
  <si>
    <t>103021603</t>
  </si>
  <si>
    <t>Carlynton SD</t>
  </si>
  <si>
    <t>Carnegie</t>
  </si>
  <si>
    <t>300461400</t>
  </si>
  <si>
    <t>Carmel Weekday Nursery School</t>
  </si>
  <si>
    <t>Glenside</t>
  </si>
  <si>
    <t>101301303</t>
  </si>
  <si>
    <t>Carmichaels Area SD</t>
  </si>
  <si>
    <t>Carmichaels</t>
  </si>
  <si>
    <t>203020012</t>
  </si>
  <si>
    <t>Carnegie Mellon University Childrens School</t>
  </si>
  <si>
    <t>300090690</t>
  </si>
  <si>
    <t>Carousel Farm/Rainbow Academy</t>
  </si>
  <si>
    <t>Ivyland</t>
  </si>
  <si>
    <t>319357588</t>
  </si>
  <si>
    <t>Carriage Barn Academy</t>
  </si>
  <si>
    <t>300461450</t>
  </si>
  <si>
    <t>Carson Valley Childrens Aid-Schoolhouse</t>
  </si>
  <si>
    <t>Flourtown</t>
  </si>
  <si>
    <t>221390010</t>
  </si>
  <si>
    <t>CASA Jeanette Christian School</t>
  </si>
  <si>
    <t>102024758</t>
  </si>
  <si>
    <t>Catalyst Academy CS</t>
  </si>
  <si>
    <t>213363792</t>
  </si>
  <si>
    <t>Catalyst Christian School</t>
  </si>
  <si>
    <t>121391303</t>
  </si>
  <si>
    <t>Catasauqua Area SD</t>
  </si>
  <si>
    <t>205250012</t>
  </si>
  <si>
    <t>Cathedral Preparatory School</t>
  </si>
  <si>
    <t>300400830</t>
  </si>
  <si>
    <t>Catholic Youth Center</t>
  </si>
  <si>
    <t>Gordonville</t>
  </si>
  <si>
    <t>326514508</t>
  </si>
  <si>
    <t>CB Community Schools</t>
  </si>
  <si>
    <t>226510912</t>
  </si>
  <si>
    <t>Cedar Grove Chr Acad Lower Sch</t>
  </si>
  <si>
    <t>Peach Bottom</t>
  </si>
  <si>
    <t>226510932</t>
  </si>
  <si>
    <t>Celestial Christian Academy</t>
  </si>
  <si>
    <t>300481400</t>
  </si>
  <si>
    <t>Centennial School Lehigh Univ</t>
  </si>
  <si>
    <t>122092002</t>
  </si>
  <si>
    <t>Centennial SD</t>
  </si>
  <si>
    <t>308110135</t>
  </si>
  <si>
    <t>Center for Achievement</t>
  </si>
  <si>
    <t>122090001</t>
  </si>
  <si>
    <t>Center for Student Learning CS at Pennsbury</t>
  </si>
  <si>
    <t>300461610</t>
  </si>
  <si>
    <t>Center School</t>
  </si>
  <si>
    <t>213360932</t>
  </si>
  <si>
    <t>Center Square School</t>
  </si>
  <si>
    <t>Bird in Hand</t>
  </si>
  <si>
    <t>322093357</t>
  </si>
  <si>
    <t>Central Bucks Childrens Academy</t>
  </si>
  <si>
    <t>Warrington</t>
  </si>
  <si>
    <t>122092102</t>
  </si>
  <si>
    <t>Central Bucks SD</t>
  </si>
  <si>
    <t>108111303</t>
  </si>
  <si>
    <t>Central Cambria SD</t>
  </si>
  <si>
    <t>202021305</t>
  </si>
  <si>
    <t>Central Catholic</t>
  </si>
  <si>
    <t>201631605</t>
  </si>
  <si>
    <t>Central Christian Academy</t>
  </si>
  <si>
    <t>Houston</t>
  </si>
  <si>
    <t>116191503</t>
  </si>
  <si>
    <t>Central Columbia SD</t>
  </si>
  <si>
    <t>115221402</t>
  </si>
  <si>
    <t>Central Dauphin SD</t>
  </si>
  <si>
    <t>111291304</t>
  </si>
  <si>
    <t>Central Fulton SD</t>
  </si>
  <si>
    <t>McConnellsburg</t>
  </si>
  <si>
    <t>101301403</t>
  </si>
  <si>
    <t>Central Greene SD</t>
  </si>
  <si>
    <t>Waynesburg</t>
  </si>
  <si>
    <t>110000000</t>
  </si>
  <si>
    <t>Central IU 10</t>
  </si>
  <si>
    <t>Philipsburg</t>
  </si>
  <si>
    <t>123460957</t>
  </si>
  <si>
    <t>Central Montco Technical High School</t>
  </si>
  <si>
    <t>Plymouth Meeting</t>
  </si>
  <si>
    <t>108070001</t>
  </si>
  <si>
    <t>Central PA Digital Learning Foundation CS</t>
  </si>
  <si>
    <t>110141607</t>
  </si>
  <si>
    <t>Central PA Institute of Science &amp; Technology</t>
  </si>
  <si>
    <t>Pleasant Gap</t>
  </si>
  <si>
    <t>116000000</t>
  </si>
  <si>
    <t>Central Susquehanna IU 16</t>
  </si>
  <si>
    <t>Milton</t>
  </si>
  <si>
    <t>127042003</t>
  </si>
  <si>
    <t>Central Valley SD</t>
  </si>
  <si>
    <t>107651207</t>
  </si>
  <si>
    <t>Central Westmoreland CTC</t>
  </si>
  <si>
    <t>New Stanton</t>
  </si>
  <si>
    <t>112671303</t>
  </si>
  <si>
    <t>Central York SD</t>
  </si>
  <si>
    <t>314060037</t>
  </si>
  <si>
    <t>Centre Avenue Academy</t>
  </si>
  <si>
    <t>210145503</t>
  </si>
  <si>
    <t>Centre County Christian Academy</t>
  </si>
  <si>
    <t>110143060</t>
  </si>
  <si>
    <t>Centre Learning Community CS</t>
  </si>
  <si>
    <t>State College</t>
  </si>
  <si>
    <t>323460017</t>
  </si>
  <si>
    <t>Centre Square Academy</t>
  </si>
  <si>
    <t>Blue Bell</t>
  </si>
  <si>
    <t>300462850</t>
  </si>
  <si>
    <t>Centre Square Montessori Schoolhouse</t>
  </si>
  <si>
    <t>112281302</t>
  </si>
  <si>
    <t>Chambersburg Area SD</t>
  </si>
  <si>
    <t>300263450</t>
  </si>
  <si>
    <t>Champion Christian School</t>
  </si>
  <si>
    <t>Champion</t>
  </si>
  <si>
    <t>207260000</t>
  </si>
  <si>
    <t>Champion Christian School -Donegal</t>
  </si>
  <si>
    <t>Donegal</t>
  </si>
  <si>
    <t>214061102</t>
  </si>
  <si>
    <t>Chapel Mennonite School</t>
  </si>
  <si>
    <t>Hereford</t>
  </si>
  <si>
    <t>Port Trevorton</t>
  </si>
  <si>
    <t>101631803</t>
  </si>
  <si>
    <t>Charleroi SD</t>
  </si>
  <si>
    <t>Charleroi</t>
  </si>
  <si>
    <t>300150650</t>
  </si>
  <si>
    <t>Charlestown Playhouse</t>
  </si>
  <si>
    <t>103021752</t>
  </si>
  <si>
    <t>Chartiers Valley SD</t>
  </si>
  <si>
    <t>101631903</t>
  </si>
  <si>
    <t>Chartiers-Houston SD</t>
  </si>
  <si>
    <t>223460000</t>
  </si>
  <si>
    <t>Cheder Chabad Philadelphia</t>
  </si>
  <si>
    <t>Melrose Park</t>
  </si>
  <si>
    <t>218407916</t>
  </si>
  <si>
    <t>Cheder Menachem Boys High School</t>
  </si>
  <si>
    <t>Kingston</t>
  </si>
  <si>
    <t>218408874</t>
  </si>
  <si>
    <t>Cheder Menachem Schuyler Ave</t>
  </si>
  <si>
    <t>218400003</t>
  </si>
  <si>
    <t>Cheder Menachem, Inc.</t>
  </si>
  <si>
    <t>123461302</t>
  </si>
  <si>
    <t>Cheltenham SD</t>
  </si>
  <si>
    <t>214068255</t>
  </si>
  <si>
    <t>Cherry Hill Mennonite School</t>
  </si>
  <si>
    <t>Womelsdorf</t>
  </si>
  <si>
    <t>204430434</t>
  </si>
  <si>
    <t>Cherry Hill School</t>
  </si>
  <si>
    <t>213381503</t>
  </si>
  <si>
    <t>Cherry Lane School</t>
  </si>
  <si>
    <t>205200404</t>
  </si>
  <si>
    <t>Cherry Ridge School</t>
  </si>
  <si>
    <t>216490002</t>
  </si>
  <si>
    <t>Cherrytown School</t>
  </si>
  <si>
    <t>Dornsite</t>
  </si>
  <si>
    <t>Sayre</t>
  </si>
  <si>
    <t>125236827</t>
  </si>
  <si>
    <t>Chester Charter Scholars Academy CS</t>
  </si>
  <si>
    <t>125232950</t>
  </si>
  <si>
    <t>Chester Community CS</t>
  </si>
  <si>
    <t>124000000</t>
  </si>
  <si>
    <t>Chester County IU 24</t>
  </si>
  <si>
    <t>124151607</t>
  </si>
  <si>
    <t>Chester County Technical College HS</t>
  </si>
  <si>
    <t>125231232</t>
  </si>
  <si>
    <t>Chester-Upland SD</t>
  </si>
  <si>
    <t>300090790</t>
  </si>
  <si>
    <t>Chesterbrook Academy</t>
  </si>
  <si>
    <t>Newtown</t>
  </si>
  <si>
    <t>300090810</t>
  </si>
  <si>
    <t>300230650</t>
  </si>
  <si>
    <t>Newtown Square</t>
  </si>
  <si>
    <t>300360770</t>
  </si>
  <si>
    <t>300461760</t>
  </si>
  <si>
    <t>Limerick</t>
  </si>
  <si>
    <t>325235440</t>
  </si>
  <si>
    <t>326510174</t>
  </si>
  <si>
    <t>300150540</t>
  </si>
  <si>
    <t>Chesterbrook Academy Elem Sch</t>
  </si>
  <si>
    <t>Denver</t>
  </si>
  <si>
    <t>201261255</t>
  </si>
  <si>
    <t>Chestnut Ridge Christian Academy</t>
  </si>
  <si>
    <t>209530002</t>
  </si>
  <si>
    <t>Chestnut Ridge School</t>
  </si>
  <si>
    <t>Genesee</t>
  </si>
  <si>
    <t>108051503</t>
  </si>
  <si>
    <t>Chestnut Ridge SD</t>
  </si>
  <si>
    <t>Fishertown</t>
  </si>
  <si>
    <t>Drumore</t>
  </si>
  <si>
    <t>209421504</t>
  </si>
  <si>
    <t>Chestnut Street Christian School</t>
  </si>
  <si>
    <t>203020255</t>
  </si>
  <si>
    <t>Cheswick Christian Academy</t>
  </si>
  <si>
    <t>125231303</t>
  </si>
  <si>
    <t>Chichester SD</t>
  </si>
  <si>
    <t>Aston</t>
  </si>
  <si>
    <t>300231410</t>
  </si>
  <si>
    <t>Child Guidance Elementary Ed Program</t>
  </si>
  <si>
    <t>300230270</t>
  </si>
  <si>
    <t>ChildFirst Thornbury Group Home</t>
  </si>
  <si>
    <t>Cheyney</t>
  </si>
  <si>
    <t>321396118</t>
  </si>
  <si>
    <t>Children of Joy Christian Academy</t>
  </si>
  <si>
    <t>Clearfield</t>
  </si>
  <si>
    <t>East Stroudsburg</t>
  </si>
  <si>
    <t>Shiremanstown</t>
  </si>
  <si>
    <t>300150630</t>
  </si>
  <si>
    <t>Childrens House of Exton</t>
  </si>
  <si>
    <t>326517070</t>
  </si>
  <si>
    <t>Childrens House of Philadelphia</t>
  </si>
  <si>
    <t>300461570</t>
  </si>
  <si>
    <t>Childrens School At St Johns</t>
  </si>
  <si>
    <t>300230800</t>
  </si>
  <si>
    <t>Childrens School of Villanova University</t>
  </si>
  <si>
    <t>325460000</t>
  </si>
  <si>
    <t>Childrens Schoolhouse of Collegeville</t>
  </si>
  <si>
    <t>Collegeville</t>
  </si>
  <si>
    <t>300512910</t>
  </si>
  <si>
    <t>Childrens Village</t>
  </si>
  <si>
    <t>320481226</t>
  </si>
  <si>
    <t>Childs Choice Montessori School</t>
  </si>
  <si>
    <t>300091150</t>
  </si>
  <si>
    <t>Childtowne Montessori School</t>
  </si>
  <si>
    <t>Churchville</t>
  </si>
  <si>
    <t>300461730</t>
  </si>
  <si>
    <t>Childworks Inc</t>
  </si>
  <si>
    <t>Kulpsville</t>
  </si>
  <si>
    <t>314060029</t>
  </si>
  <si>
    <t>CHOR Day Academy</t>
  </si>
  <si>
    <t>226511072</t>
  </si>
  <si>
    <t>Christ Ind Baptist Academy</t>
  </si>
  <si>
    <t>Dallastown</t>
  </si>
  <si>
    <t>224151662</t>
  </si>
  <si>
    <t>Christ Memorial Lutheran School</t>
  </si>
  <si>
    <t>203027965</t>
  </si>
  <si>
    <t>Christ the Divine Tchr Cath Ac</t>
  </si>
  <si>
    <t>207652605</t>
  </si>
  <si>
    <t>Christ the Divine Teacher School</t>
  </si>
  <si>
    <t>226511102</t>
  </si>
  <si>
    <t>Christ the King School</t>
  </si>
  <si>
    <t>225231652</t>
  </si>
  <si>
    <t>Christian Academy</t>
  </si>
  <si>
    <t>Brookhaven</t>
  </si>
  <si>
    <t>206611404</t>
  </si>
  <si>
    <t>Christian Life Academy</t>
  </si>
  <si>
    <t>Seneca</t>
  </si>
  <si>
    <t>208050655</t>
  </si>
  <si>
    <t>Christian Light School</t>
  </si>
  <si>
    <t>215211502</t>
  </si>
  <si>
    <t>Christian School of Grace Baptist Church</t>
  </si>
  <si>
    <t>212672503</t>
  </si>
  <si>
    <t>Christian School of York</t>
  </si>
  <si>
    <t>210174142</t>
  </si>
  <si>
    <t>Christian Servant Academy</t>
  </si>
  <si>
    <t>Morrisdale</t>
  </si>
  <si>
    <t>126513160</t>
  </si>
  <si>
    <t>Christopher Columbus CS</t>
  </si>
  <si>
    <t>206160001</t>
  </si>
  <si>
    <t>Christs Dominion Academy</t>
  </si>
  <si>
    <t>Summerville</t>
  </si>
  <si>
    <t>224155326</t>
  </si>
  <si>
    <t>Chrome View</t>
  </si>
  <si>
    <t>207650000</t>
  </si>
  <si>
    <t>Church Christian Academy</t>
  </si>
  <si>
    <t>Sutersville</t>
  </si>
  <si>
    <t>Willow Grove</t>
  </si>
  <si>
    <t>121394017</t>
  </si>
  <si>
    <t>Circle of Seasons CS</t>
  </si>
  <si>
    <t>Fogelsville</t>
  </si>
  <si>
    <t>300671370</t>
  </si>
  <si>
    <t>Circle School</t>
  </si>
  <si>
    <t>102020001</t>
  </si>
  <si>
    <t>City CHS</t>
  </si>
  <si>
    <t>212281197</t>
  </si>
  <si>
    <t>City Light Christian School</t>
  </si>
  <si>
    <t>Waynesboro</t>
  </si>
  <si>
    <t>202025886</t>
  </si>
  <si>
    <t>City of Bridges High School</t>
  </si>
  <si>
    <t>105252507</t>
  </si>
  <si>
    <t>City of Erie Regional Career &amp; Technical School</t>
  </si>
  <si>
    <t>226519094</t>
  </si>
  <si>
    <t>City School</t>
  </si>
  <si>
    <t>226517510</t>
  </si>
  <si>
    <t>City School at Fairmount</t>
  </si>
  <si>
    <t>103021903</t>
  </si>
  <si>
    <t>Clairton City SD</t>
  </si>
  <si>
    <t>Clairton</t>
  </si>
  <si>
    <t>106161203</t>
  </si>
  <si>
    <t>Clarion Area SD</t>
  </si>
  <si>
    <t>Clarion</t>
  </si>
  <si>
    <t>206160788</t>
  </si>
  <si>
    <t>Clarion Christian School</t>
  </si>
  <si>
    <t>106161357</t>
  </si>
  <si>
    <t>Clarion County Career Center</t>
  </si>
  <si>
    <t>Shippenville</t>
  </si>
  <si>
    <t>106161703</t>
  </si>
  <si>
    <t>Clarion-Limestone Area SD</t>
  </si>
  <si>
    <t>Strattanville</t>
  </si>
  <si>
    <t>326510169</t>
  </si>
  <si>
    <t>Clarke Pennsylvania Inc</t>
  </si>
  <si>
    <t>327042467</t>
  </si>
  <si>
    <t>Class Academy</t>
  </si>
  <si>
    <t>108071504</t>
  </si>
  <si>
    <t>Claysburg-Kimmel SD</t>
  </si>
  <si>
    <t>Claysburg</t>
  </si>
  <si>
    <t>210171534</t>
  </si>
  <si>
    <t>Clearfield Alliance Christian School</t>
  </si>
  <si>
    <t>New Providence</t>
  </si>
  <si>
    <t>110171003</t>
  </si>
  <si>
    <t>Clearfield Area SD</t>
  </si>
  <si>
    <t>110171607</t>
  </si>
  <si>
    <t>Clearfield County CTC</t>
  </si>
  <si>
    <t>213361102</t>
  </si>
  <si>
    <t>Clearview Mennonite School</t>
  </si>
  <si>
    <t>207651505</t>
  </si>
  <si>
    <t>Clelian Heights Sch for Excep Children</t>
  </si>
  <si>
    <t>Smicksburg</t>
  </si>
  <si>
    <t>224150027</t>
  </si>
  <si>
    <t>Coaffroath School</t>
  </si>
  <si>
    <t>Emlenton</t>
  </si>
  <si>
    <t>124151902</t>
  </si>
  <si>
    <t>Coatesville Area SD</t>
  </si>
  <si>
    <t>Thorndale</t>
  </si>
  <si>
    <t>113361303</t>
  </si>
  <si>
    <t>Cocalico SD</t>
  </si>
  <si>
    <t>211340002</t>
  </si>
  <si>
    <t>Cocolamus Christian Mennonite School</t>
  </si>
  <si>
    <t>McAlisterville</t>
  </si>
  <si>
    <t>203029188</t>
  </si>
  <si>
    <t>Coeur Academy</t>
  </si>
  <si>
    <t>124153320</t>
  </si>
  <si>
    <t>Collegium CS</t>
  </si>
  <si>
    <t>213362083</t>
  </si>
  <si>
    <t>Collins School</t>
  </si>
  <si>
    <t>120000000</t>
  </si>
  <si>
    <t>Colonial IU 20</t>
  </si>
  <si>
    <t>123461602</t>
  </si>
  <si>
    <t>Colonial SD</t>
  </si>
  <si>
    <t>113361503</t>
  </si>
  <si>
    <t>Columbia Borough SD</t>
  </si>
  <si>
    <t>Columbia</t>
  </si>
  <si>
    <t>216190700</t>
  </si>
  <si>
    <t>Columbia County Christian School</t>
  </si>
  <si>
    <t>116191757</t>
  </si>
  <si>
    <t>Columbia-Montour AVTS</t>
  </si>
  <si>
    <t>104431304</t>
  </si>
  <si>
    <t>Commodore Perry SD</t>
  </si>
  <si>
    <t>Hadley</t>
  </si>
  <si>
    <t>115220002</t>
  </si>
  <si>
    <t>Commonwealth Charter Academy CS</t>
  </si>
  <si>
    <t>126512840</t>
  </si>
  <si>
    <t>Community Academy of Philadelphia CS</t>
  </si>
  <si>
    <t>Sharon</t>
  </si>
  <si>
    <t>222091532</t>
  </si>
  <si>
    <t>Community Christian Day School</t>
  </si>
  <si>
    <t>300670850</t>
  </si>
  <si>
    <t>Community Connections for Children Inc</t>
  </si>
  <si>
    <t>326512995</t>
  </si>
  <si>
    <t>Community Council Learning Academy</t>
  </si>
  <si>
    <t>300250800</t>
  </si>
  <si>
    <t>Community Country Day School</t>
  </si>
  <si>
    <t>202021405</t>
  </si>
  <si>
    <t>Community Day School</t>
  </si>
  <si>
    <t>326510079</t>
  </si>
  <si>
    <t>Community Partnership School</t>
  </si>
  <si>
    <t>300671380</t>
  </si>
  <si>
    <t>Community Progress Co</t>
  </si>
  <si>
    <t>213361112</t>
  </si>
  <si>
    <t>Compass School</t>
  </si>
  <si>
    <t>225230015</t>
  </si>
  <si>
    <t>Computer Kidz Christian Academy</t>
  </si>
  <si>
    <t>226510085</t>
  </si>
  <si>
    <t>300151120</t>
  </si>
  <si>
    <t>Concept School</t>
  </si>
  <si>
    <t>Westtown</t>
  </si>
  <si>
    <t>108561803</t>
  </si>
  <si>
    <t>Conemaugh Township Area SD</t>
  </si>
  <si>
    <t>Davidsville</t>
  </si>
  <si>
    <t>108111403</t>
  </si>
  <si>
    <t>Conemaugh Valley SD</t>
  </si>
  <si>
    <t>213361162</t>
  </si>
  <si>
    <t>Conestoga Christian School</t>
  </si>
  <si>
    <t>Morgantown</t>
  </si>
  <si>
    <t>213361172</t>
  </si>
  <si>
    <t>Conestoga School</t>
  </si>
  <si>
    <t>113361703</t>
  </si>
  <si>
    <t>Conestoga Valley SD</t>
  </si>
  <si>
    <t>213361182</t>
  </si>
  <si>
    <t>Conestoga View School</t>
  </si>
  <si>
    <t>112011603</t>
  </si>
  <si>
    <t>Conewago Valley SD</t>
  </si>
  <si>
    <t>New Oxford</t>
  </si>
  <si>
    <t>220453029</t>
  </si>
  <si>
    <t>Congregation Bais Menachem Hebrew School</t>
  </si>
  <si>
    <t>Canadensis</t>
  </si>
  <si>
    <t>220452472</t>
  </si>
  <si>
    <t>Congregation Ohr Menachem</t>
  </si>
  <si>
    <t>105201033</t>
  </si>
  <si>
    <t>Conneaut SD</t>
  </si>
  <si>
    <t>Linesville</t>
  </si>
  <si>
    <t>101266007</t>
  </si>
  <si>
    <t>Connellsville Area Career &amp; Technical Center</t>
  </si>
  <si>
    <t>201261505</t>
  </si>
  <si>
    <t>Connellsville Area Catholic School</t>
  </si>
  <si>
    <t>101261302</t>
  </si>
  <si>
    <t>Connellsville Area SD</t>
  </si>
  <si>
    <t>114061103</t>
  </si>
  <si>
    <t>Conrad Weiser Area SD</t>
  </si>
  <si>
    <t>Robesonia</t>
  </si>
  <si>
    <t>222091252</t>
  </si>
  <si>
    <t>Conwell Egan Catholic HS</t>
  </si>
  <si>
    <t>300151300</t>
  </si>
  <si>
    <t>Copeland Run Academy</t>
  </si>
  <si>
    <t>314060003</t>
  </si>
  <si>
    <t>Cornell Abraxas</t>
  </si>
  <si>
    <t>300272000</t>
  </si>
  <si>
    <t>Cornell Abraxas I Arlene Lissner</t>
  </si>
  <si>
    <t>Marienville</t>
  </si>
  <si>
    <t>300280100</t>
  </si>
  <si>
    <t>Cornell Abraxas Leadership Development Program</t>
  </si>
  <si>
    <t>South Mountain</t>
  </si>
  <si>
    <t>312280000</t>
  </si>
  <si>
    <t>Cornell Abraxas Youth Center</t>
  </si>
  <si>
    <t>103022103</t>
  </si>
  <si>
    <t>Cornell SD</t>
  </si>
  <si>
    <t>Coraopolis</t>
  </si>
  <si>
    <t>208567911</t>
  </si>
  <si>
    <t>Cornerstone Apostolic Academy</t>
  </si>
  <si>
    <t>Meyersdale</t>
  </si>
  <si>
    <t>218400946</t>
  </si>
  <si>
    <t>Cornerstone Christian Academy</t>
  </si>
  <si>
    <t>300512620</t>
  </si>
  <si>
    <t>300029770</t>
  </si>
  <si>
    <t>Cornerstone Christian Prep-Wilson Campus</t>
  </si>
  <si>
    <t>West Mifflin</t>
  </si>
  <si>
    <t>201639500</t>
  </si>
  <si>
    <t>Cornerstone Mennonite School</t>
  </si>
  <si>
    <t>113381303</t>
  </si>
  <si>
    <t>Cornwall-Lebanon SD</t>
  </si>
  <si>
    <t>212281003</t>
  </si>
  <si>
    <t>Corpus Christi School</t>
  </si>
  <si>
    <t>223460802</t>
  </si>
  <si>
    <t>205250003</t>
  </si>
  <si>
    <t>Corry Alliance Academy</t>
  </si>
  <si>
    <t>Corry</t>
  </si>
  <si>
    <t>105251453</t>
  </si>
  <si>
    <t>Corry Area SD</t>
  </si>
  <si>
    <t>323461966</t>
  </si>
  <si>
    <t>Cottage Seven Academy</t>
  </si>
  <si>
    <t>204371004</t>
  </si>
  <si>
    <t>Cotton School</t>
  </si>
  <si>
    <t>109531304</t>
  </si>
  <si>
    <t>Coudersport Area SD</t>
  </si>
  <si>
    <t>Coudersport</t>
  </si>
  <si>
    <t>122092353</t>
  </si>
  <si>
    <t>Council Rock SD</t>
  </si>
  <si>
    <t>Jersey Shore</t>
  </si>
  <si>
    <t>Bird In Hand</t>
  </si>
  <si>
    <t>Kirkwood</t>
  </si>
  <si>
    <t>Martinsburg</t>
  </si>
  <si>
    <t>Allensville</t>
  </si>
  <si>
    <t>215221753</t>
  </si>
  <si>
    <t>Covenant Christian Academy</t>
  </si>
  <si>
    <t>220480852</t>
  </si>
  <si>
    <t>Covenant Christian Academy of the Lehigh Valley</t>
  </si>
  <si>
    <t>223460942</t>
  </si>
  <si>
    <t>Coventry Christian Schools Inc</t>
  </si>
  <si>
    <t>Newburg</t>
  </si>
  <si>
    <t>106611303</t>
  </si>
  <si>
    <t>Cranberry Area SD</t>
  </si>
  <si>
    <t>105201352</t>
  </si>
  <si>
    <t>Crawford Central SD</t>
  </si>
  <si>
    <t>205200044</t>
  </si>
  <si>
    <t>Crawford Christian Academy</t>
  </si>
  <si>
    <t>205201504</t>
  </si>
  <si>
    <t>105201407</t>
  </si>
  <si>
    <t>Crawford County CTC</t>
  </si>
  <si>
    <t>304376697</t>
  </si>
  <si>
    <t>Cray Education Center</t>
  </si>
  <si>
    <t>New Castle</t>
  </si>
  <si>
    <t>224151852</t>
  </si>
  <si>
    <t>Cream School</t>
  </si>
  <si>
    <t>216490400</t>
  </si>
  <si>
    <t>Create Academy</t>
  </si>
  <si>
    <t>Shamokin</t>
  </si>
  <si>
    <t>216496498</t>
  </si>
  <si>
    <t>204430007</t>
  </si>
  <si>
    <t>Creative Learning Christian School</t>
  </si>
  <si>
    <t>Mercer</t>
  </si>
  <si>
    <t>225230012</t>
  </si>
  <si>
    <t>Creative Minds Christian Academy</t>
  </si>
  <si>
    <t>226513837</t>
  </si>
  <si>
    <t>323460096</t>
  </si>
  <si>
    <t>Creative Minds Montessori School</t>
  </si>
  <si>
    <t>Leola</t>
  </si>
  <si>
    <t>Turbotville</t>
  </si>
  <si>
    <t>216604475</t>
  </si>
  <si>
    <t>Creekside Mennonite School</t>
  </si>
  <si>
    <t>226514122</t>
  </si>
  <si>
    <t>Crefeld School</t>
  </si>
  <si>
    <t>228320005</t>
  </si>
  <si>
    <t>Cresswell Mennonite School</t>
  </si>
  <si>
    <t>118401403</t>
  </si>
  <si>
    <t>Crestwood SD</t>
  </si>
  <si>
    <t>112673300</t>
  </si>
  <si>
    <t>Crispus Attucks CS</t>
  </si>
  <si>
    <t>226510080</t>
  </si>
  <si>
    <t>Cristo Rey Philadelphia High School</t>
  </si>
  <si>
    <t>218405390</t>
  </si>
  <si>
    <t>Cross Creek Christian Academy</t>
  </si>
  <si>
    <t>208561255</t>
  </si>
  <si>
    <t>Cross Road School</t>
  </si>
  <si>
    <t>Salisbury</t>
  </si>
  <si>
    <t>208561265</t>
  </si>
  <si>
    <t>Cross Road Special School</t>
  </si>
  <si>
    <t>304430003</t>
  </si>
  <si>
    <t>Crossroads Boys School</t>
  </si>
  <si>
    <t>Farrell</t>
  </si>
  <si>
    <t>304430004</t>
  </si>
  <si>
    <t>Crossroads Girls School</t>
  </si>
  <si>
    <t>213361132</t>
  </si>
  <si>
    <t>Crossroads Mennonite School</t>
  </si>
  <si>
    <t>226510068</t>
  </si>
  <si>
    <t>Crystal River Academy</t>
  </si>
  <si>
    <t>119354207</t>
  </si>
  <si>
    <t>CTC of Lackawanna County</t>
  </si>
  <si>
    <t>213368593</t>
  </si>
  <si>
    <t>CUC Bilingual Christian Academy</t>
  </si>
  <si>
    <t>Brownstown</t>
  </si>
  <si>
    <t>213383835</t>
  </si>
  <si>
    <t>CUC Lebanon</t>
  </si>
  <si>
    <t>212281503</t>
  </si>
  <si>
    <t>Culbertson Mennonite School</t>
  </si>
  <si>
    <t>115211657</t>
  </si>
  <si>
    <t>Cumberland Perry Area Career &amp; Technical Center</t>
  </si>
  <si>
    <t>212281603</t>
  </si>
  <si>
    <t>Cumberland Valley Christian School</t>
  </si>
  <si>
    <t>115211603</t>
  </si>
  <si>
    <t>Cumberland Valley SD</t>
  </si>
  <si>
    <t>300091270</t>
  </si>
  <si>
    <t>Curiosity Shoppe</t>
  </si>
  <si>
    <t>110171803</t>
  </si>
  <si>
    <t>Curwensville Area SD</t>
  </si>
  <si>
    <t>Curwensville</t>
  </si>
  <si>
    <t>205206788</t>
  </si>
  <si>
    <t>Cussewago Mennonite School</t>
  </si>
  <si>
    <t>Saegertown</t>
  </si>
  <si>
    <t>118401603</t>
  </si>
  <si>
    <t>Dallas SD</t>
  </si>
  <si>
    <t>112671603</t>
  </si>
  <si>
    <t>Dallastown Area SD</t>
  </si>
  <si>
    <t>219641751</t>
  </si>
  <si>
    <t>Damascus Christian Academy</t>
  </si>
  <si>
    <t>Damascus</t>
  </si>
  <si>
    <t>212289097</t>
  </si>
  <si>
    <t>Damascus Road Christian Academy</t>
  </si>
  <si>
    <t>114061503</t>
  </si>
  <si>
    <t>Daniel Boone Area SD</t>
  </si>
  <si>
    <t>322090040</t>
  </si>
  <si>
    <t>Daniel Morris</t>
  </si>
  <si>
    <t>116471803</t>
  </si>
  <si>
    <t>Danville Area SD</t>
  </si>
  <si>
    <t>216471003</t>
  </si>
  <si>
    <t>Danville Mennonite School</t>
  </si>
  <si>
    <t>300391600</t>
  </si>
  <si>
    <t>Datzyk Montessori School</t>
  </si>
  <si>
    <t>115221607</t>
  </si>
  <si>
    <t>Dauphin County Technical School</t>
  </si>
  <si>
    <t>300024910</t>
  </si>
  <si>
    <t>Day School</t>
  </si>
  <si>
    <t>Dayton</t>
  </si>
  <si>
    <t>213361242</t>
  </si>
  <si>
    <t>Dayspring Christian Academy</t>
  </si>
  <si>
    <t>Mountville</t>
  </si>
  <si>
    <t>222091802</t>
  </si>
  <si>
    <t>De La Salle Vocational School</t>
  </si>
  <si>
    <t>Schwenksville</t>
  </si>
  <si>
    <t>126516724</t>
  </si>
  <si>
    <t>Deep Roots CS</t>
  </si>
  <si>
    <t>Luthersburg</t>
  </si>
  <si>
    <t>103022253</t>
  </si>
  <si>
    <t>Deer Lakes SD</t>
  </si>
  <si>
    <t>225231672</t>
  </si>
  <si>
    <t>Delaware County Christian School</t>
  </si>
  <si>
    <t>224150022</t>
  </si>
  <si>
    <t>Delaware County Christian School - Elem</t>
  </si>
  <si>
    <t>125000000</t>
  </si>
  <si>
    <t>Delaware County IU 25</t>
  </si>
  <si>
    <t>Morton</t>
  </si>
  <si>
    <t>125232407</t>
  </si>
  <si>
    <t>Delaware County Technical High School</t>
  </si>
  <si>
    <t>Paoli</t>
  </si>
  <si>
    <t>120522003</t>
  </si>
  <si>
    <t>Delaware Valley SD</t>
  </si>
  <si>
    <t>225232348</t>
  </si>
  <si>
    <t>Delco Academy</t>
  </si>
  <si>
    <t>Collingdale</t>
  </si>
  <si>
    <t>212012003</t>
  </si>
  <si>
    <t>Delone Catholic High School</t>
  </si>
  <si>
    <t>McSherrystown</t>
  </si>
  <si>
    <t>300513270</t>
  </si>
  <si>
    <t>Delta School</t>
  </si>
  <si>
    <t>226517602</t>
  </si>
  <si>
    <t>DePaul Catholic School</t>
  </si>
  <si>
    <t>300022250</t>
  </si>
  <si>
    <t>DePaul Institute</t>
  </si>
  <si>
    <t>300351650</t>
  </si>
  <si>
    <t>dePaul School in NEPA</t>
  </si>
  <si>
    <t>107651603</t>
  </si>
  <si>
    <t>Derry Area SD</t>
  </si>
  <si>
    <t>Derry</t>
  </si>
  <si>
    <t>Hummelstown</t>
  </si>
  <si>
    <t>115221753</t>
  </si>
  <si>
    <t>Derry Township SD</t>
  </si>
  <si>
    <t>Hershey</t>
  </si>
  <si>
    <t>224151842</t>
  </si>
  <si>
    <t>Devereux Advanced Behavioral Health</t>
  </si>
  <si>
    <t>324152054</t>
  </si>
  <si>
    <t>Devereux Day Academy</t>
  </si>
  <si>
    <t>Landenberg</t>
  </si>
  <si>
    <t>323462202</t>
  </si>
  <si>
    <t>Devereux Day Audubon</t>
  </si>
  <si>
    <t>Audubon</t>
  </si>
  <si>
    <t>300151903</t>
  </si>
  <si>
    <t>Devereux PA Brandywine School</t>
  </si>
  <si>
    <t>300151900</t>
  </si>
  <si>
    <t>Devereux PA CARES School</t>
  </si>
  <si>
    <t>300151902</t>
  </si>
  <si>
    <t>Devereux PA Mapleton School</t>
  </si>
  <si>
    <t>300151904</t>
  </si>
  <si>
    <t>Devereux School for Integrated Learning</t>
  </si>
  <si>
    <t>303027008</t>
  </si>
  <si>
    <t>Devereux TCV Day Academy</t>
  </si>
  <si>
    <t>321390009</t>
  </si>
  <si>
    <t>Devine School</t>
  </si>
  <si>
    <t>Macungie</t>
  </si>
  <si>
    <t>224152002</t>
  </si>
  <si>
    <t>Devon Preparatory School</t>
  </si>
  <si>
    <t>Boiling Springs</t>
  </si>
  <si>
    <t>213361352</t>
  </si>
  <si>
    <t>Diamond Road Menn School</t>
  </si>
  <si>
    <t>126510011</t>
  </si>
  <si>
    <t>Discovery CS</t>
  </si>
  <si>
    <t>319354679</t>
  </si>
  <si>
    <t>Discovery Montessori</t>
  </si>
  <si>
    <t>319358760</t>
  </si>
  <si>
    <t>303020409</t>
  </si>
  <si>
    <t>Discovery School at Beechwood</t>
  </si>
  <si>
    <t>Monessen</t>
  </si>
  <si>
    <t>203025785</t>
  </si>
  <si>
    <t>Divine Mercy Academy</t>
  </si>
  <si>
    <t>Monroeville</t>
  </si>
  <si>
    <t>228032504</t>
  </si>
  <si>
    <t>Divine Redeemer School</t>
  </si>
  <si>
    <t>Ford City</t>
  </si>
  <si>
    <t>223460782</t>
  </si>
  <si>
    <t>Dock Mennonite Academy</t>
  </si>
  <si>
    <t>223465472</t>
  </si>
  <si>
    <t>Dock Mennonite Academy Elem</t>
  </si>
  <si>
    <t>Souderton</t>
  </si>
  <si>
    <t>113362203</t>
  </si>
  <si>
    <t>Donegal SD</t>
  </si>
  <si>
    <t>Mount Joy</t>
  </si>
  <si>
    <t>112671803</t>
  </si>
  <si>
    <t>Dover Area SD</t>
  </si>
  <si>
    <t>Dover</t>
  </si>
  <si>
    <t>124152003</t>
  </si>
  <si>
    <t>Downingtown Area SD</t>
  </si>
  <si>
    <t>300250600</t>
  </si>
  <si>
    <t>Dr Gertrude A Barber Center</t>
  </si>
  <si>
    <t>300250603</t>
  </si>
  <si>
    <t>107653040</t>
  </si>
  <si>
    <t>Dr Robert Ketterer CS Inc</t>
  </si>
  <si>
    <t>225230008</t>
  </si>
  <si>
    <t>Drexel Neumann Academy</t>
  </si>
  <si>
    <t>CHESTER</t>
  </si>
  <si>
    <t>Woodbury</t>
  </si>
  <si>
    <t>206177004</t>
  </si>
  <si>
    <t>DuBois Area Catholic Elementary School</t>
  </si>
  <si>
    <t>206171504</t>
  </si>
  <si>
    <t>DuBois Area Catholic High School</t>
  </si>
  <si>
    <t>DuBois</t>
  </si>
  <si>
    <t>106172003</t>
  </si>
  <si>
    <t>DuBois Area SD</t>
  </si>
  <si>
    <t>206171554</t>
  </si>
  <si>
    <t>DuBois Christian Schools</t>
  </si>
  <si>
    <t>Dubois</t>
  </si>
  <si>
    <t>119352203</t>
  </si>
  <si>
    <t>Dunmore SD</t>
  </si>
  <si>
    <t>Dunmore</t>
  </si>
  <si>
    <t>103022503</t>
  </si>
  <si>
    <t>Duquesne City SD</t>
  </si>
  <si>
    <t>Duquesne</t>
  </si>
  <si>
    <t>206200000</t>
  </si>
  <si>
    <t>Dutch Hill School</t>
  </si>
  <si>
    <t>204430734</t>
  </si>
  <si>
    <t>Dutch Lane School</t>
  </si>
  <si>
    <t>Jackson Center</t>
  </si>
  <si>
    <t>205250014</t>
  </si>
  <si>
    <t>Dyne Road School</t>
  </si>
  <si>
    <t>Lykens</t>
  </si>
  <si>
    <t>215215331</t>
  </si>
  <si>
    <t>Eagle Ridge Mennonite School</t>
  </si>
  <si>
    <t>226511372</t>
  </si>
  <si>
    <t>Eagles Nest Christian School</t>
  </si>
  <si>
    <t>103022803</t>
  </si>
  <si>
    <t>East Allegheny SD</t>
  </si>
  <si>
    <t>North Versailles</t>
  </si>
  <si>
    <t>210187446</t>
  </si>
  <si>
    <t>East End Special Ed</t>
  </si>
  <si>
    <t>117412003</t>
  </si>
  <si>
    <t>East Lycoming SD</t>
  </si>
  <si>
    <t>Hughesville</t>
  </si>
  <si>
    <t>121392303</t>
  </si>
  <si>
    <t>East Penn SD</t>
  </si>
  <si>
    <t>Emmaus</t>
  </si>
  <si>
    <t>115212503</t>
  </si>
  <si>
    <t>East Pennsboro Area SD</t>
  </si>
  <si>
    <t>300223270</t>
  </si>
  <si>
    <t>East Shore Montessori School</t>
  </si>
  <si>
    <t>120452003</t>
  </si>
  <si>
    <t>East Stroudsburg Area SD</t>
  </si>
  <si>
    <t>300091500</t>
  </si>
  <si>
    <t>Easter Seals of Southeastern Pa</t>
  </si>
  <si>
    <t>300232455</t>
  </si>
  <si>
    <t>300462440</t>
  </si>
  <si>
    <t>300513640</t>
  </si>
  <si>
    <t>300023240</t>
  </si>
  <si>
    <t>Easter Seals of Western and Central PA</t>
  </si>
  <si>
    <t>Export</t>
  </si>
  <si>
    <t>300023260</t>
  </si>
  <si>
    <t>300023270</t>
  </si>
  <si>
    <t>Cranberry</t>
  </si>
  <si>
    <t>123463507</t>
  </si>
  <si>
    <t>Eastern Center for Arts &amp; Technology</t>
  </si>
  <si>
    <t>113362303</t>
  </si>
  <si>
    <t>Eastern Lancaster County SD</t>
  </si>
  <si>
    <t>113382303</t>
  </si>
  <si>
    <t>Eastern Lebanon County SD</t>
  </si>
  <si>
    <t>107652207</t>
  </si>
  <si>
    <t>Eastern Westmoreland CTC</t>
  </si>
  <si>
    <t>112672203</t>
  </si>
  <si>
    <t>Eastern York SD</t>
  </si>
  <si>
    <t>Wrightsville</t>
  </si>
  <si>
    <t>120483302</t>
  </si>
  <si>
    <t>Easton Area SD</t>
  </si>
  <si>
    <t>120486892</t>
  </si>
  <si>
    <t>Easton Arts Academy Elementary CS</t>
  </si>
  <si>
    <t>220480006</t>
  </si>
  <si>
    <t>Easton Baptist Academy</t>
  </si>
  <si>
    <t>213360422</t>
  </si>
  <si>
    <t>Eby Chiques School</t>
  </si>
  <si>
    <t>Mt Joy</t>
  </si>
  <si>
    <t>214066903</t>
  </si>
  <si>
    <t>Echo Valley Mennonite School</t>
  </si>
  <si>
    <t>Kutztown</t>
  </si>
  <si>
    <t>203022345</t>
  </si>
  <si>
    <t>Eden Christian Academy</t>
  </si>
  <si>
    <t>203020004</t>
  </si>
  <si>
    <t>Eden Christian Academy - Mt Nebo</t>
  </si>
  <si>
    <t>Sewickley</t>
  </si>
  <si>
    <t>203022325</t>
  </si>
  <si>
    <t>Eden Christian Academy - Wexford</t>
  </si>
  <si>
    <t>213361385</t>
  </si>
  <si>
    <t>Edisonville School</t>
  </si>
  <si>
    <t>226510088</t>
  </si>
  <si>
    <t>Education Nation Christian Academy</t>
  </si>
  <si>
    <t>103023153</t>
  </si>
  <si>
    <t>Elizabeth Forward SD</t>
  </si>
  <si>
    <t>Elizabeth</t>
  </si>
  <si>
    <t>207651655</t>
  </si>
  <si>
    <t>Elizabeth Seton Montessori Sch</t>
  </si>
  <si>
    <t>113362403</t>
  </si>
  <si>
    <t>Elizabethtown Area SD</t>
  </si>
  <si>
    <t>300361590</t>
  </si>
  <si>
    <t>Elizabethtown Community Nursery School</t>
  </si>
  <si>
    <t>209242254</t>
  </si>
  <si>
    <t>Elk County Catholic</t>
  </si>
  <si>
    <t>Saint Marys</t>
  </si>
  <si>
    <t>119582503</t>
  </si>
  <si>
    <t>Elk Lake SD</t>
  </si>
  <si>
    <t>Springville</t>
  </si>
  <si>
    <t>202028805</t>
  </si>
  <si>
    <t>Ellis School</t>
  </si>
  <si>
    <t>104372003</t>
  </si>
  <si>
    <t>Ellwood City Area SD</t>
  </si>
  <si>
    <t>Ellwood City</t>
  </si>
  <si>
    <t>Cochranville</t>
  </si>
  <si>
    <t>213360029</t>
  </si>
  <si>
    <t>Elm School</t>
  </si>
  <si>
    <t>300232500</t>
  </si>
  <si>
    <t>Elwyn Inc</t>
  </si>
  <si>
    <t>Elwyn</t>
  </si>
  <si>
    <t>300231780</t>
  </si>
  <si>
    <t>Elwyn of Pennsylvania &amp; Delaware- Davidson School</t>
  </si>
  <si>
    <t>208070003</t>
  </si>
  <si>
    <t>Emmanuel Baptist Christian School</t>
  </si>
  <si>
    <t>221392302</t>
  </si>
  <si>
    <t>Emmaus Baptist Academy</t>
  </si>
  <si>
    <t>218668001</t>
  </si>
  <si>
    <t>Endless Mountains Christian Academy</t>
  </si>
  <si>
    <t>Tunkhannock</t>
  </si>
  <si>
    <t>Honey Brook</t>
  </si>
  <si>
    <t>199025446</t>
  </si>
  <si>
    <t>Environmental CS at Frick Park</t>
  </si>
  <si>
    <t>113362603</t>
  </si>
  <si>
    <t>Ephrata Area SD</t>
  </si>
  <si>
    <t>213361402</t>
  </si>
  <si>
    <t>Ephrata Mennonite School</t>
  </si>
  <si>
    <t>217082001</t>
  </si>
  <si>
    <t>Epiphany School</t>
  </si>
  <si>
    <t>225230009</t>
  </si>
  <si>
    <t>Episcopal Academy</t>
  </si>
  <si>
    <t>105252602</t>
  </si>
  <si>
    <t>Erie City SD</t>
  </si>
  <si>
    <t>105252807</t>
  </si>
  <si>
    <t>Erie County Technical School</t>
  </si>
  <si>
    <t>205259404</t>
  </si>
  <si>
    <t>Erie Day School</t>
  </si>
  <si>
    <t>205252234</t>
  </si>
  <si>
    <t>Erie First Christian Academy</t>
  </si>
  <si>
    <t>205255000</t>
  </si>
  <si>
    <t>Erie Preparatory Academy</t>
  </si>
  <si>
    <t>126513440</t>
  </si>
  <si>
    <t>Esperanza Academy CS</t>
  </si>
  <si>
    <t>126511563</t>
  </si>
  <si>
    <t>Esperanza Cyber CS</t>
  </si>
  <si>
    <t>Broomall</t>
  </si>
  <si>
    <t>126513100</t>
  </si>
  <si>
    <t>Eugenio Maria De Hostos CS</t>
  </si>
  <si>
    <t>228030050</t>
  </si>
  <si>
    <t>Evangelical Lutheran School</t>
  </si>
  <si>
    <t>Worthington</t>
  </si>
  <si>
    <t>226511492</t>
  </si>
  <si>
    <t>Evelyn Graves Christian Acad</t>
  </si>
  <si>
    <t>108053003</t>
  </si>
  <si>
    <t>Everett Area SD</t>
  </si>
  <si>
    <t>EVERETT</t>
  </si>
  <si>
    <t>120450003</t>
  </si>
  <si>
    <t>Evergreen Community CS</t>
  </si>
  <si>
    <t>Cresco</t>
  </si>
  <si>
    <t>303029072</t>
  </si>
  <si>
    <t>Evergreen Montessori</t>
  </si>
  <si>
    <t>222090006</t>
  </si>
  <si>
    <t>Excel Christian Academy</t>
  </si>
  <si>
    <t>326510173</t>
  </si>
  <si>
    <t>Excelsior School of Philadelphia</t>
  </si>
  <si>
    <t>121398065</t>
  </si>
  <si>
    <t>Executive Education Academy CS</t>
  </si>
  <si>
    <t>114062003</t>
  </si>
  <si>
    <t>Exeter Township SD</t>
  </si>
  <si>
    <t>300090490</t>
  </si>
  <si>
    <t>Explore and Learn Childcare and Learning Center</t>
  </si>
  <si>
    <t>Perkasie</t>
  </si>
  <si>
    <t>112013054</t>
  </si>
  <si>
    <t>Fairfield Area SD</t>
  </si>
  <si>
    <t>Fairfield</t>
  </si>
  <si>
    <t>213361422</t>
  </si>
  <si>
    <t>Fairfield School</t>
  </si>
  <si>
    <t>224362250</t>
  </si>
  <si>
    <t>Fairhaven Christian School</t>
  </si>
  <si>
    <t>213361432</t>
  </si>
  <si>
    <t>Fairmount School</t>
  </si>
  <si>
    <t>214061702</t>
  </si>
  <si>
    <t>Fairview Christian School</t>
  </si>
  <si>
    <t>213380007</t>
  </si>
  <si>
    <t>Fairview Mennonite School</t>
  </si>
  <si>
    <t>204430002</t>
  </si>
  <si>
    <t>Fairview School</t>
  </si>
  <si>
    <t>105253303</t>
  </si>
  <si>
    <t>Fairview SD</t>
  </si>
  <si>
    <t>Fairview</t>
  </si>
  <si>
    <t>224152242</t>
  </si>
  <si>
    <t>Fairville Friends School Inc</t>
  </si>
  <si>
    <t>Chadds Ford</t>
  </si>
  <si>
    <t>300469050</t>
  </si>
  <si>
    <t>Fairwold Academy</t>
  </si>
  <si>
    <t>Fort Washington</t>
  </si>
  <si>
    <t>218404756</t>
  </si>
  <si>
    <t>Faith Baptist Academy</t>
  </si>
  <si>
    <t>Plymouth</t>
  </si>
  <si>
    <t>222091902</t>
  </si>
  <si>
    <t>Faith Baptist Chrst Academy</t>
  </si>
  <si>
    <t>205201834</t>
  </si>
  <si>
    <t>Faith Builders Christian School</t>
  </si>
  <si>
    <t>Guy Mills</t>
  </si>
  <si>
    <t>206611854</t>
  </si>
  <si>
    <t>Faith Christian Academy</t>
  </si>
  <si>
    <t>222095718</t>
  </si>
  <si>
    <t>Faith Christian Academy-Elementary Campus</t>
  </si>
  <si>
    <t>Quakertown</t>
  </si>
  <si>
    <t>222092002</t>
  </si>
  <si>
    <t>Faith Christian Academy-Middle/Upper Campus</t>
  </si>
  <si>
    <t>201632605</t>
  </si>
  <si>
    <t>Faith Christian School of Washington</t>
  </si>
  <si>
    <t>Washington</t>
  </si>
  <si>
    <t>220481502</t>
  </si>
  <si>
    <t>Faith Christian School Site 1</t>
  </si>
  <si>
    <t>Roseto</t>
  </si>
  <si>
    <t>220481512</t>
  </si>
  <si>
    <t>Faith Christian School Site 2</t>
  </si>
  <si>
    <t>220459237</t>
  </si>
  <si>
    <t>Faith Christian School Site 3</t>
  </si>
  <si>
    <t>226515682</t>
  </si>
  <si>
    <t>Faith Connection Christian Acad</t>
  </si>
  <si>
    <t>Philadephia</t>
  </si>
  <si>
    <t>204371254</t>
  </si>
  <si>
    <t>Faith Country Chapel Presch&amp;Kg</t>
  </si>
  <si>
    <t>213361442</t>
  </si>
  <si>
    <t>Faith Mennonite High School</t>
  </si>
  <si>
    <t>219583351</t>
  </si>
  <si>
    <t>Faith Mountain Christian Acad</t>
  </si>
  <si>
    <t>208071405</t>
  </si>
  <si>
    <t>Faith Tabernacle School</t>
  </si>
  <si>
    <t>215212053</t>
  </si>
  <si>
    <t>226511552</t>
  </si>
  <si>
    <t>225231842</t>
  </si>
  <si>
    <t>Faith Temple Christian School</t>
  </si>
  <si>
    <t>202028905</t>
  </si>
  <si>
    <t>Falk Laboratory School</t>
  </si>
  <si>
    <t>300023570</t>
  </si>
  <si>
    <t>Family Development Center</t>
  </si>
  <si>
    <t>223460015</t>
  </si>
  <si>
    <t>Family Worship Center Kindergarten</t>
  </si>
  <si>
    <t>112282004</t>
  </si>
  <si>
    <t>Fannett-Metal SD</t>
  </si>
  <si>
    <t>Willow Hill</t>
  </si>
  <si>
    <t>215500001</t>
  </si>
  <si>
    <t>Farm Lane School</t>
  </si>
  <si>
    <t>213361482</t>
  </si>
  <si>
    <t>Farmersville Mennonite School</t>
  </si>
  <si>
    <t>104432503</t>
  </si>
  <si>
    <t>Farrell Area SD</t>
  </si>
  <si>
    <t>226511602</t>
  </si>
  <si>
    <t>Father Judge High School</t>
  </si>
  <si>
    <t>Fawn Grove</t>
  </si>
  <si>
    <t>101262507</t>
  </si>
  <si>
    <t>Fayette County Career &amp; Technical Institute</t>
  </si>
  <si>
    <t>204371904</t>
  </si>
  <si>
    <t>Fayette School</t>
  </si>
  <si>
    <t>Volant</t>
  </si>
  <si>
    <t>300200500</t>
  </si>
  <si>
    <t>FCCA PKC</t>
  </si>
  <si>
    <t>229540000</t>
  </si>
  <si>
    <t>Fearnot</t>
  </si>
  <si>
    <t>Hegins</t>
  </si>
  <si>
    <t>119350001</t>
  </si>
  <si>
    <t>Fell CS</t>
  </si>
  <si>
    <t>Simpson</t>
  </si>
  <si>
    <t>220485176</t>
  </si>
  <si>
    <t>Fellowship Christian High School</t>
  </si>
  <si>
    <t>216498211</t>
  </si>
  <si>
    <t>Fern Hill School</t>
  </si>
  <si>
    <t>108112003</t>
  </si>
  <si>
    <t>Ferndale Area SD</t>
  </si>
  <si>
    <t>212289048</t>
  </si>
  <si>
    <t>Fetterhoff Chapel Mennonite School</t>
  </si>
  <si>
    <t>204101804</t>
  </si>
  <si>
    <t>First Baptist Christian School</t>
  </si>
  <si>
    <t>226511642</t>
  </si>
  <si>
    <t>First Century Gospel School</t>
  </si>
  <si>
    <t>322090077</t>
  </si>
  <si>
    <t>First Childrens Academy II Inc</t>
  </si>
  <si>
    <t>Southampton</t>
  </si>
  <si>
    <t>201630003</t>
  </si>
  <si>
    <t>First Love Christian Academy High</t>
  </si>
  <si>
    <t>Scotland</t>
  </si>
  <si>
    <t>100510000</t>
  </si>
  <si>
    <t>First Philadelphia Preparatory CS</t>
  </si>
  <si>
    <t>300252420</t>
  </si>
  <si>
    <t>Fitch Environmental Ctr</t>
  </si>
  <si>
    <t>North Springfield</t>
  </si>
  <si>
    <t>Pine Grove</t>
  </si>
  <si>
    <t>114062503</t>
  </si>
  <si>
    <t>Fleetwood Area SD</t>
  </si>
  <si>
    <t>Fleetwood</t>
  </si>
  <si>
    <t>214062102</t>
  </si>
  <si>
    <t>Fleetwood Christian Day School</t>
  </si>
  <si>
    <t>126510021</t>
  </si>
  <si>
    <t>Folk Arts-Cultural Treasures CS</t>
  </si>
  <si>
    <t>103023807</t>
  </si>
  <si>
    <t>Forbes Road CTC</t>
  </si>
  <si>
    <t>111292304</t>
  </si>
  <si>
    <t>Forbes Road SD</t>
  </si>
  <si>
    <t>Waterfall</t>
  </si>
  <si>
    <t>106272003</t>
  </si>
  <si>
    <t>Forest Area SD</t>
  </si>
  <si>
    <t>119583003</t>
  </si>
  <si>
    <t>Forest City Regional SD</t>
  </si>
  <si>
    <t>Forest City</t>
  </si>
  <si>
    <t>108112203</t>
  </si>
  <si>
    <t>Forest Hills SD</t>
  </si>
  <si>
    <t>Sidman</t>
  </si>
  <si>
    <t>212010001</t>
  </si>
  <si>
    <t>Forest Lane Mennonite School</t>
  </si>
  <si>
    <t>101632403</t>
  </si>
  <si>
    <t>Fort Cherry SD</t>
  </si>
  <si>
    <t>Mc Donald</t>
  </si>
  <si>
    <t>105253553</t>
  </si>
  <si>
    <t>Fort LeBoeuf SD</t>
  </si>
  <si>
    <t>Waterford</t>
  </si>
  <si>
    <t>103023912</t>
  </si>
  <si>
    <t>Fox Chapel Area SD</t>
  </si>
  <si>
    <t>106612203</t>
  </si>
  <si>
    <t>Franklin Area SD</t>
  </si>
  <si>
    <t>Franklin</t>
  </si>
  <si>
    <t>112282307</t>
  </si>
  <si>
    <t>Franklin County CTC</t>
  </si>
  <si>
    <t>107652603</t>
  </si>
  <si>
    <t>Franklin Regional SD</t>
  </si>
  <si>
    <t>147513703</t>
  </si>
  <si>
    <t>Franklin Towne Charter Elementary School</t>
  </si>
  <si>
    <t>126513450</t>
  </si>
  <si>
    <t>Franklin Towne CHS</t>
  </si>
  <si>
    <t>101262903</t>
  </si>
  <si>
    <t>Frazier SD</t>
  </si>
  <si>
    <t>Perryopolis</t>
  </si>
  <si>
    <t>225231892</t>
  </si>
  <si>
    <t>Frederick Douglass Christian School</t>
  </si>
  <si>
    <t>126518547</t>
  </si>
  <si>
    <t>Frederick Douglass Mastery CS</t>
  </si>
  <si>
    <t>127042853</t>
  </si>
  <si>
    <t>Freedom Area SD</t>
  </si>
  <si>
    <t>Freedom</t>
  </si>
  <si>
    <t>212288237</t>
  </si>
  <si>
    <t>Freedom Christian Academy</t>
  </si>
  <si>
    <t>212012373</t>
  </si>
  <si>
    <t>Freedom Christian School</t>
  </si>
  <si>
    <t>224150028</t>
  </si>
  <si>
    <t>Freemont View School</t>
  </si>
  <si>
    <t>128033053</t>
  </si>
  <si>
    <t>Freeport Area SD</t>
  </si>
  <si>
    <t>Sarver</t>
  </si>
  <si>
    <t>126513270</t>
  </si>
  <si>
    <t>Freire CS</t>
  </si>
  <si>
    <t>205205087</t>
  </si>
  <si>
    <t>French Creek Mennonite School</t>
  </si>
  <si>
    <t>Cambridge Springs</t>
  </si>
  <si>
    <t>300461960</t>
  </si>
  <si>
    <t>French International Sch Phila</t>
  </si>
  <si>
    <t>213360075</t>
  </si>
  <si>
    <t>Friedenberg School</t>
  </si>
  <si>
    <t>Mt. Joy</t>
  </si>
  <si>
    <t>223461322</t>
  </si>
  <si>
    <t>Friends Central Lower School</t>
  </si>
  <si>
    <t>Wynnewood</t>
  </si>
  <si>
    <t>223461302</t>
  </si>
  <si>
    <t>Friends Central School</t>
  </si>
  <si>
    <t>208052005</t>
  </si>
  <si>
    <t>Friends Cove Mennonite School</t>
  </si>
  <si>
    <t>225239102</t>
  </si>
  <si>
    <t>Friends School Haverford</t>
  </si>
  <si>
    <t>Haverford</t>
  </si>
  <si>
    <t>226511652</t>
  </si>
  <si>
    <t>Friends Select School</t>
  </si>
  <si>
    <t>223460013</t>
  </si>
  <si>
    <t>Friendship House</t>
  </si>
  <si>
    <t>Hatfield</t>
  </si>
  <si>
    <t>224150020</t>
  </si>
  <si>
    <t>Friendship School</t>
  </si>
  <si>
    <t>111292507</t>
  </si>
  <si>
    <t>Fulton County Center for Career and Technology</t>
  </si>
  <si>
    <t>225234713</t>
  </si>
  <si>
    <t>Fusion Academy - Ardmore</t>
  </si>
  <si>
    <t>Ardmore</t>
  </si>
  <si>
    <t>224153638</t>
  </si>
  <si>
    <t>Fusion Academy - Malvern</t>
  </si>
  <si>
    <t>109532804</t>
  </si>
  <si>
    <t>Galeton Area SD</t>
  </si>
  <si>
    <t>Galeton</t>
  </si>
  <si>
    <t>226510054</t>
  </si>
  <si>
    <t>Gan Chabad</t>
  </si>
  <si>
    <t>223466526</t>
  </si>
  <si>
    <t>Gan Chabad of the Main Line</t>
  </si>
  <si>
    <t>Merion Station</t>
  </si>
  <si>
    <t>212670005</t>
  </si>
  <si>
    <t>Garbers Mennonite School</t>
  </si>
  <si>
    <t>Spring Grove</t>
  </si>
  <si>
    <t>Millersburg</t>
  </si>
  <si>
    <t>125234103</t>
  </si>
  <si>
    <t>Garnet Valley SD</t>
  </si>
  <si>
    <t>300232610</t>
  </si>
  <si>
    <t>Garretts Way</t>
  </si>
  <si>
    <t>300462460</t>
  </si>
  <si>
    <t>Gateway School</t>
  </si>
  <si>
    <t>103024102</t>
  </si>
  <si>
    <t>Gateway SD</t>
  </si>
  <si>
    <t>300513690</t>
  </si>
  <si>
    <t>Gaudenzia Inc</t>
  </si>
  <si>
    <t>Norristown</t>
  </si>
  <si>
    <t>213361602</t>
  </si>
  <si>
    <t>Gehmans Mennonite School</t>
  </si>
  <si>
    <t>201262505</t>
  </si>
  <si>
    <t>Geibel Catholic Junior-Senior High School</t>
  </si>
  <si>
    <t>105253903</t>
  </si>
  <si>
    <t>General McLane SD</t>
  </si>
  <si>
    <t>Edinboro</t>
  </si>
  <si>
    <t>208112050</t>
  </si>
  <si>
    <t>Genesis Christian Academy</t>
  </si>
  <si>
    <t>300232650</t>
  </si>
  <si>
    <t>George Crothers Memorial School</t>
  </si>
  <si>
    <t>Swarthmore</t>
  </si>
  <si>
    <t>300432430</t>
  </si>
  <si>
    <t>George Junior Republic in Pennsylvania</t>
  </si>
  <si>
    <t>Grove City</t>
  </si>
  <si>
    <t>222092252</t>
  </si>
  <si>
    <t>George School</t>
  </si>
  <si>
    <t>213361622</t>
  </si>
  <si>
    <t>Georgetown School</t>
  </si>
  <si>
    <t>223461502</t>
  </si>
  <si>
    <t>Germantown Academy</t>
  </si>
  <si>
    <t>226511702</t>
  </si>
  <si>
    <t>Germantown Friends School</t>
  </si>
  <si>
    <t>226511802</t>
  </si>
  <si>
    <t>Gesu School</t>
  </si>
  <si>
    <t>219350003</t>
  </si>
  <si>
    <t>Gethsemane Baptist Academy</t>
  </si>
  <si>
    <t>Mosco</t>
  </si>
  <si>
    <t>112013753</t>
  </si>
  <si>
    <t>Gettysburg Area SD</t>
  </si>
  <si>
    <t>197010542</t>
  </si>
  <si>
    <t>Gettysburg Montessori CS</t>
  </si>
  <si>
    <t>217080975</t>
  </si>
  <si>
    <t>Ghent Hill School</t>
  </si>
  <si>
    <t>Ulster</t>
  </si>
  <si>
    <t>213361652</t>
  </si>
  <si>
    <t>Gibbons School</t>
  </si>
  <si>
    <t>129544907</t>
  </si>
  <si>
    <t>Gillingham Charter School</t>
  </si>
  <si>
    <t>226511852</t>
  </si>
  <si>
    <t>Girard College</t>
  </si>
  <si>
    <t>105254053</t>
  </si>
  <si>
    <t>Girard SD</t>
  </si>
  <si>
    <t>Girard</t>
  </si>
  <si>
    <t>300461550</t>
  </si>
  <si>
    <t>Gladwyne Montessori School</t>
  </si>
  <si>
    <t>Gladwyne</t>
  </si>
  <si>
    <t>300024400</t>
  </si>
  <si>
    <t>Glen Montessori School</t>
  </si>
  <si>
    <t>110173003</t>
  </si>
  <si>
    <t>Glendale SD</t>
  </si>
  <si>
    <t>Flinton</t>
  </si>
  <si>
    <t>126513380</t>
  </si>
  <si>
    <t>Global Leadership Academy CS</t>
  </si>
  <si>
    <t>126518004</t>
  </si>
  <si>
    <t>Global Leadership Academy CS Southwest at Huey</t>
  </si>
  <si>
    <t>212289796</t>
  </si>
  <si>
    <t>Global Vision Christian School</t>
  </si>
  <si>
    <t>220454676</t>
  </si>
  <si>
    <t>God is Love Christian School</t>
  </si>
  <si>
    <t>Tannersville</t>
  </si>
  <si>
    <t>300091550</t>
  </si>
  <si>
    <t>Goddard School</t>
  </si>
  <si>
    <t>300091570</t>
  </si>
  <si>
    <t>300091590</t>
  </si>
  <si>
    <t>300091610</t>
  </si>
  <si>
    <t>Jamison</t>
  </si>
  <si>
    <t>300152400</t>
  </si>
  <si>
    <t>300153000</t>
  </si>
  <si>
    <t>Strafford</t>
  </si>
  <si>
    <t>300212750</t>
  </si>
  <si>
    <t>300223690</t>
  </si>
  <si>
    <t>300462635</t>
  </si>
  <si>
    <t>Royersford</t>
  </si>
  <si>
    <t>300462655</t>
  </si>
  <si>
    <t>Montgomeryville</t>
  </si>
  <si>
    <t>300462665</t>
  </si>
  <si>
    <t>Horsham</t>
  </si>
  <si>
    <t>301630015</t>
  </si>
  <si>
    <t>303020078</t>
  </si>
  <si>
    <t>303021266</t>
  </si>
  <si>
    <t>303022410</t>
  </si>
  <si>
    <t>303026503</t>
  </si>
  <si>
    <t>303027114</t>
  </si>
  <si>
    <t>Moon Township</t>
  </si>
  <si>
    <t>304100013</t>
  </si>
  <si>
    <t>Cranberry Twp.</t>
  </si>
  <si>
    <t>310140018</t>
  </si>
  <si>
    <t>312677625</t>
  </si>
  <si>
    <t>315210003</t>
  </si>
  <si>
    <t>315220120</t>
  </si>
  <si>
    <t>320480036</t>
  </si>
  <si>
    <t>320480039</t>
  </si>
  <si>
    <t>321397568</t>
  </si>
  <si>
    <t>Breinigsville</t>
  </si>
  <si>
    <t>321399000</t>
  </si>
  <si>
    <t>Center Valley</t>
  </si>
  <si>
    <t>323463627</t>
  </si>
  <si>
    <t>323466776</t>
  </si>
  <si>
    <t>Huntingdon Valley</t>
  </si>
  <si>
    <t>324150010</t>
  </si>
  <si>
    <t>324150019</t>
  </si>
  <si>
    <t>325230054</t>
  </si>
  <si>
    <t>323463524</t>
  </si>
  <si>
    <t>Goddard School - Collegeville</t>
  </si>
  <si>
    <t>208050005</t>
  </si>
  <si>
    <t>Golden Rule</t>
  </si>
  <si>
    <t>206170001</t>
  </si>
  <si>
    <t>Golden Yoke School</t>
  </si>
  <si>
    <t>300151950</t>
  </si>
  <si>
    <t>Good Samaritan Day School</t>
  </si>
  <si>
    <t>218401001</t>
  </si>
  <si>
    <t>Good Shepherd Academy</t>
  </si>
  <si>
    <t>223466002</t>
  </si>
  <si>
    <t>Good Shepherd Catholic Regional School</t>
  </si>
  <si>
    <t>Ardsley</t>
  </si>
  <si>
    <t>220485402</t>
  </si>
  <si>
    <t>Good Shepherd Catholic School</t>
  </si>
  <si>
    <t>Northampton</t>
  </si>
  <si>
    <t>215212503</t>
  </si>
  <si>
    <t>Good Shepherd School</t>
  </si>
  <si>
    <t>213361712</t>
  </si>
  <si>
    <t>Goods Mennonite School</t>
  </si>
  <si>
    <t>211341863</t>
  </si>
  <si>
    <t>Goodwill Menn Chrst Day School</t>
  </si>
  <si>
    <t>Thompsontown</t>
  </si>
  <si>
    <t>224152542</t>
  </si>
  <si>
    <t>Goshen Friends School</t>
  </si>
  <si>
    <t>211441903</t>
  </si>
  <si>
    <t>Gospel Light School</t>
  </si>
  <si>
    <t>McVeytown</t>
  </si>
  <si>
    <t>226510058</t>
  </si>
  <si>
    <t>Gospel of Grace Christian School</t>
  </si>
  <si>
    <t>Cheltenham</t>
  </si>
  <si>
    <t>114063003</t>
  </si>
  <si>
    <t>Governor Mifflin SD</t>
  </si>
  <si>
    <t>Shillington</t>
  </si>
  <si>
    <t>201304447</t>
  </si>
  <si>
    <t>Grace Academy</t>
  </si>
  <si>
    <t>212672683</t>
  </si>
  <si>
    <t>224152548</t>
  </si>
  <si>
    <t>Grace Assembly Kindergarten</t>
  </si>
  <si>
    <t>Spring City</t>
  </si>
  <si>
    <t>207650002</t>
  </si>
  <si>
    <t>Grace Bible Academy</t>
  </si>
  <si>
    <t>301634047</t>
  </si>
  <si>
    <t>Grace Christian Education Center</t>
  </si>
  <si>
    <t>213361752</t>
  </si>
  <si>
    <t>Grace Christian School</t>
  </si>
  <si>
    <t>223461622</t>
  </si>
  <si>
    <t>Telford</t>
  </si>
  <si>
    <t>228033204</t>
  </si>
  <si>
    <t>221390005</t>
  </si>
  <si>
    <t>Grace Montessori School</t>
  </si>
  <si>
    <t>202022705</t>
  </si>
  <si>
    <t>Grace Non-Traditional Christian Academy</t>
  </si>
  <si>
    <t>210140002</t>
  </si>
  <si>
    <t>Grace Prep</t>
  </si>
  <si>
    <t>212673409</t>
  </si>
  <si>
    <t>Grace Words Christian Academy</t>
  </si>
  <si>
    <t>212672889</t>
  </si>
  <si>
    <t>Graceton Ridge School</t>
  </si>
  <si>
    <t>319358404</t>
  </si>
  <si>
    <t>Graham Academy</t>
  </si>
  <si>
    <t>Mayfield</t>
  </si>
  <si>
    <t>218404024</t>
  </si>
  <si>
    <t>Graham Academy High School</t>
  </si>
  <si>
    <t>Luzerne</t>
  </si>
  <si>
    <t>218401698</t>
  </si>
  <si>
    <t>Graham Academy Lower School</t>
  </si>
  <si>
    <t>300091530</t>
  </si>
  <si>
    <t>Grand View Hosp Childrens Ctr</t>
  </si>
  <si>
    <t>213368097</t>
  </si>
  <si>
    <t>Grandview Heights</t>
  </si>
  <si>
    <t>325235070</t>
  </si>
  <si>
    <t>Grayson School</t>
  </si>
  <si>
    <t>208071855</t>
  </si>
  <si>
    <t>Great Commission Schools</t>
  </si>
  <si>
    <t>124153503</t>
  </si>
  <si>
    <t>Great Valley SD</t>
  </si>
  <si>
    <t>108070607</t>
  </si>
  <si>
    <t>Greater Altoona CTC</t>
  </si>
  <si>
    <t>226511922</t>
  </si>
  <si>
    <t>Greater Hope Christian Academy</t>
  </si>
  <si>
    <t>108112607</t>
  </si>
  <si>
    <t>Greater Johnstown CTC</t>
  </si>
  <si>
    <t>108112502</t>
  </si>
  <si>
    <t>Greater Johnstown SD</t>
  </si>
  <si>
    <t>107653102</t>
  </si>
  <si>
    <t>Greater Latrobe SD</t>
  </si>
  <si>
    <t>118402603</t>
  </si>
  <si>
    <t>Greater Nanticoke Area SD</t>
  </si>
  <si>
    <t>Nanticoke</t>
  </si>
  <si>
    <t>203022945</t>
  </si>
  <si>
    <t>Greater Works Christian School</t>
  </si>
  <si>
    <t>Fredonia</t>
  </si>
  <si>
    <t>215214063</t>
  </si>
  <si>
    <t>Green Spring Mennonite School</t>
  </si>
  <si>
    <t>300513970</t>
  </si>
  <si>
    <t>Green Tree School</t>
  </si>
  <si>
    <t>Seven Valleys</t>
  </si>
  <si>
    <t>126510005</t>
  </si>
  <si>
    <t>Green Woods CS</t>
  </si>
  <si>
    <t>213361782</t>
  </si>
  <si>
    <t>Greenbank School</t>
  </si>
  <si>
    <t>112283003</t>
  </si>
  <si>
    <t>Greencastle-Antrim SD</t>
  </si>
  <si>
    <t>101302607</t>
  </si>
  <si>
    <t>Greene County CTC</t>
  </si>
  <si>
    <t>226511952</t>
  </si>
  <si>
    <t>Greene Street Friends School</t>
  </si>
  <si>
    <t>300513960</t>
  </si>
  <si>
    <t>Greene Towne School Inc</t>
  </si>
  <si>
    <t>201300005</t>
  </si>
  <si>
    <t>Greene Valley Christian Academy</t>
  </si>
  <si>
    <t>Rices Landing</t>
  </si>
  <si>
    <t>213361792</t>
  </si>
  <si>
    <t>Greenland School</t>
  </si>
  <si>
    <t>207652005</t>
  </si>
  <si>
    <t>Greensburg Central Catholic Jr-Sr High School</t>
  </si>
  <si>
    <t>107653203</t>
  </si>
  <si>
    <t>Greensburg Salem SD</t>
  </si>
  <si>
    <t>104432803</t>
  </si>
  <si>
    <t>Greenville Area SD</t>
  </si>
  <si>
    <t>208560006</t>
  </si>
  <si>
    <t>Greenville School</t>
  </si>
  <si>
    <t>216191083</t>
  </si>
  <si>
    <t>Greenwood Friends School</t>
  </si>
  <si>
    <t>115503004</t>
  </si>
  <si>
    <t>Greenwood SD</t>
  </si>
  <si>
    <t>Millerstown</t>
  </si>
  <si>
    <t>220450013</t>
  </si>
  <si>
    <t>Gregory the Great Academy</t>
  </si>
  <si>
    <t>Elmhurst Township</t>
  </si>
  <si>
    <t>208312105</t>
  </si>
  <si>
    <t>Grier School</t>
  </si>
  <si>
    <t>Tyrone</t>
  </si>
  <si>
    <t>213361762</t>
  </si>
  <si>
    <t>Groffdale School</t>
  </si>
  <si>
    <t>104432903</t>
  </si>
  <si>
    <t>Grove City Area SD</t>
  </si>
  <si>
    <t>204433654</t>
  </si>
  <si>
    <t>Grove City Christian Academy</t>
  </si>
  <si>
    <t>204439222</t>
  </si>
  <si>
    <t>300452150</t>
  </si>
  <si>
    <t>Growing Concern</t>
  </si>
  <si>
    <t>202027125</t>
  </si>
  <si>
    <t>Guardian Angel Academy</t>
  </si>
  <si>
    <t>Brogue</t>
  </si>
  <si>
    <t>300633970</t>
  </si>
  <si>
    <t>Gwens Montessori School Inc</t>
  </si>
  <si>
    <t>223460006</t>
  </si>
  <si>
    <t>Gwynedd Friends School</t>
  </si>
  <si>
    <t>Gwynedd</t>
  </si>
  <si>
    <t>223461802</t>
  </si>
  <si>
    <t>Gwynedd Mercy Acad El Division</t>
  </si>
  <si>
    <t>Springhouse</t>
  </si>
  <si>
    <t>223461752</t>
  </si>
  <si>
    <t>Gwynedd Mercy High School</t>
  </si>
  <si>
    <t>Gwynedd Valley</t>
  </si>
  <si>
    <t>213360020</t>
  </si>
  <si>
    <t>Hahnstown Mennonite School</t>
  </si>
  <si>
    <t>213360063</t>
  </si>
  <si>
    <t>Haiti Woods School</t>
  </si>
  <si>
    <t>115222504</t>
  </si>
  <si>
    <t>Halifax Area SD</t>
  </si>
  <si>
    <t>Halifax</t>
  </si>
  <si>
    <t>114063503</t>
  </si>
  <si>
    <t>Hamburg Area SD</t>
  </si>
  <si>
    <t>103024603</t>
  </si>
  <si>
    <t>Hampton Township SD</t>
  </si>
  <si>
    <t>118403003</t>
  </si>
  <si>
    <t>Hanover Area SD</t>
  </si>
  <si>
    <t>Hanover Township</t>
  </si>
  <si>
    <t>212672703</t>
  </si>
  <si>
    <t>Hanover Mennonite School</t>
  </si>
  <si>
    <t>Hanover</t>
  </si>
  <si>
    <t>112672803</t>
  </si>
  <si>
    <t>Hanover Public SD</t>
  </si>
  <si>
    <t>300223801</t>
  </si>
  <si>
    <t>Hansel and Gretel Early Learning Center</t>
  </si>
  <si>
    <t>319350022</t>
  </si>
  <si>
    <t>Happiness Hive</t>
  </si>
  <si>
    <t>Clarks Green</t>
  </si>
  <si>
    <t>Douglassville</t>
  </si>
  <si>
    <t>126512850</t>
  </si>
  <si>
    <t>Harambee Institute of Science and Technology CS</t>
  </si>
  <si>
    <t>105254353</t>
  </si>
  <si>
    <t>Harbor Creek SD</t>
  </si>
  <si>
    <t>Harborcreek</t>
  </si>
  <si>
    <t>208072205</t>
  </si>
  <si>
    <t>Harbor House Center for Early Academics</t>
  </si>
  <si>
    <t>Harleysville</t>
  </si>
  <si>
    <t>300462680</t>
  </si>
  <si>
    <t>Harleysville Learning Center</t>
  </si>
  <si>
    <t>110173504</t>
  </si>
  <si>
    <t>Harmony Area SD</t>
  </si>
  <si>
    <t>Westover</t>
  </si>
  <si>
    <t>213360026</t>
  </si>
  <si>
    <t>Harmony Ridge School</t>
  </si>
  <si>
    <t>226512022</t>
  </si>
  <si>
    <t>Harold O Davis Christian School</t>
  </si>
  <si>
    <t>215217903</t>
  </si>
  <si>
    <t>Harrisburg Academy</t>
  </si>
  <si>
    <t>Wormleysburg</t>
  </si>
  <si>
    <t>215222403</t>
  </si>
  <si>
    <t>Harrisburg Adventist School</t>
  </si>
  <si>
    <t>215221503</t>
  </si>
  <si>
    <t>Harrisburg Catholic Elementary School</t>
  </si>
  <si>
    <t>215221583</t>
  </si>
  <si>
    <t>Harrisburg Christian School</t>
  </si>
  <si>
    <t>115222752</t>
  </si>
  <si>
    <t>Harrisburg City SD</t>
  </si>
  <si>
    <t>216602303</t>
  </si>
  <si>
    <t>Hartleton Mennonite School</t>
  </si>
  <si>
    <t>207652255</t>
  </si>
  <si>
    <t>Harvest Baptist Academy</t>
  </si>
  <si>
    <t>Natrona Heights</t>
  </si>
  <si>
    <t>123463603</t>
  </si>
  <si>
    <t>Hatboro-Horsham SD</t>
  </si>
  <si>
    <t>223469352</t>
  </si>
  <si>
    <t>Haverford School</t>
  </si>
  <si>
    <t>125234502</t>
  </si>
  <si>
    <t>Haverford Township SD</t>
  </si>
  <si>
    <t>222095433</t>
  </si>
  <si>
    <t>Haycock Christian School</t>
  </si>
  <si>
    <t>118403207</t>
  </si>
  <si>
    <t>Hazleton Area Career Center</t>
  </si>
  <si>
    <t>Hazle Twp</t>
  </si>
  <si>
    <t>118403302</t>
  </si>
  <si>
    <t>Hazleton Area SD</t>
  </si>
  <si>
    <t>Hazleton</t>
  </si>
  <si>
    <t>Cranberry Twp</t>
  </si>
  <si>
    <t>315220002</t>
  </si>
  <si>
    <t>Heaven Sent Academy</t>
  </si>
  <si>
    <t>209532004</t>
  </si>
  <si>
    <t>Hebron Center Christian School</t>
  </si>
  <si>
    <t>229542002</t>
  </si>
  <si>
    <t>Hegins Valley Mennonite Sch</t>
  </si>
  <si>
    <t>213389687</t>
  </si>
  <si>
    <t>Helping Hands and Hearts</t>
  </si>
  <si>
    <t>318401321</t>
  </si>
  <si>
    <t>Helping Hands Society</t>
  </si>
  <si>
    <t>Hazelton</t>
  </si>
  <si>
    <t>107653802</t>
  </si>
  <si>
    <t>Hempfield Area SD</t>
  </si>
  <si>
    <t>113363103</t>
  </si>
  <si>
    <t>Hempfield SD</t>
  </si>
  <si>
    <t>Landisville</t>
  </si>
  <si>
    <t>207652305</t>
  </si>
  <si>
    <t>Heritage Baptist Academy</t>
  </si>
  <si>
    <t>Jeannette</t>
  </si>
  <si>
    <t>215217933</t>
  </si>
  <si>
    <t>Heritage Christian Academy</t>
  </si>
  <si>
    <t>208072305</t>
  </si>
  <si>
    <t>Heritage Christian School</t>
  </si>
  <si>
    <t>215503253</t>
  </si>
  <si>
    <t>Heritage Christian School of West Perry</t>
  </si>
  <si>
    <t>225232452</t>
  </si>
  <si>
    <t>Heritage School</t>
  </si>
  <si>
    <t>300253250</t>
  </si>
  <si>
    <t>Hermitage House Youth Services</t>
  </si>
  <si>
    <t>104433303</t>
  </si>
  <si>
    <t>Hermitage SD</t>
  </si>
  <si>
    <t>Hermitage</t>
  </si>
  <si>
    <t>215224287</t>
  </si>
  <si>
    <t>Hershey Christian Academy</t>
  </si>
  <si>
    <t>215223098</t>
  </si>
  <si>
    <t>Hershey Meadow School</t>
  </si>
  <si>
    <t>213362052</t>
  </si>
  <si>
    <t>Hess School</t>
  </si>
  <si>
    <t>213362112</t>
  </si>
  <si>
    <t>Hess View School</t>
  </si>
  <si>
    <t>213362122</t>
  </si>
  <si>
    <t>Hickory Grove School</t>
  </si>
  <si>
    <t>211441923</t>
  </si>
  <si>
    <t>Hickory Grove Special School</t>
  </si>
  <si>
    <t>214062252</t>
  </si>
  <si>
    <t>Hidden Valley Mennonite School</t>
  </si>
  <si>
    <t>214062302</t>
  </si>
  <si>
    <t>High Point Baptist Academy</t>
  </si>
  <si>
    <t>Geigertown</t>
  </si>
  <si>
    <t>218409871</t>
  </si>
  <si>
    <t>High Point Classical Academy</t>
  </si>
  <si>
    <t>Larksville</t>
  </si>
  <si>
    <t>222093399</t>
  </si>
  <si>
    <t>High Road School of Bucks County</t>
  </si>
  <si>
    <t>326517469</t>
  </si>
  <si>
    <t>High Road School of Philadelphia</t>
  </si>
  <si>
    <t>226517716</t>
  </si>
  <si>
    <t>High Road School of Philadelphia - Germantown</t>
  </si>
  <si>
    <t>212670511</t>
  </si>
  <si>
    <t>High Road School of Southern York</t>
  </si>
  <si>
    <t>312674979</t>
  </si>
  <si>
    <t>High Road School of York</t>
  </si>
  <si>
    <t>Atglen</t>
  </si>
  <si>
    <t>206330000</t>
  </si>
  <si>
    <t>Highland Park School</t>
  </si>
  <si>
    <t>103024753</t>
  </si>
  <si>
    <t>Highlands SD</t>
  </si>
  <si>
    <t>225232422</t>
  </si>
  <si>
    <t>Hill Top Preparatory School</t>
  </si>
  <si>
    <t>213362092</t>
  </si>
  <si>
    <t>Hill Top School</t>
  </si>
  <si>
    <t>211440007</t>
  </si>
  <si>
    <t>Hill Top Special Ed School</t>
  </si>
  <si>
    <t>203022975</t>
  </si>
  <si>
    <t>Hillcrest Christian Academy</t>
  </si>
  <si>
    <t>Holtwood</t>
  </si>
  <si>
    <t>202023005</t>
  </si>
  <si>
    <t>Hillel Academy of Pittsburgh</t>
  </si>
  <si>
    <t>228320002</t>
  </si>
  <si>
    <t>Hillsdale Mennonite School</t>
  </si>
  <si>
    <t>Hillsdale</t>
  </si>
  <si>
    <t>Harrisville</t>
  </si>
  <si>
    <t>206334079</t>
  </si>
  <si>
    <t>Hillside School</t>
  </si>
  <si>
    <t>213360010</t>
  </si>
  <si>
    <t>300392910</t>
  </si>
  <si>
    <t>215222453</t>
  </si>
  <si>
    <t>Hillside SDA School</t>
  </si>
  <si>
    <t>213367192</t>
  </si>
  <si>
    <t>Hillside Spec Ed Mennonite Sch</t>
  </si>
  <si>
    <t>207659555</t>
  </si>
  <si>
    <t>Hilltop Baptist School</t>
  </si>
  <si>
    <t>Hunker</t>
  </si>
  <si>
    <t>300233300</t>
  </si>
  <si>
    <t>HillviewTrout Run Nursery Sch</t>
  </si>
  <si>
    <t>213362162</t>
  </si>
  <si>
    <t>Hinkletown Mennonite School</t>
  </si>
  <si>
    <t>204100001</t>
  </si>
  <si>
    <t>His Kids Christian School</t>
  </si>
  <si>
    <t>323463698</t>
  </si>
  <si>
    <t>Hive Academy</t>
  </si>
  <si>
    <t>E. Norriton</t>
  </si>
  <si>
    <t>300514200</t>
  </si>
  <si>
    <t>HMS School for Children with Cerebral Palsy</t>
  </si>
  <si>
    <t>312015874</t>
  </si>
  <si>
    <t>Hoffman Academy</t>
  </si>
  <si>
    <t>Littlestown</t>
  </si>
  <si>
    <t>314060041</t>
  </si>
  <si>
    <t>Hogan Learning Academy LLC</t>
  </si>
  <si>
    <t>Rockland Twp</t>
  </si>
  <si>
    <t>108073503</t>
  </si>
  <si>
    <t>Hollidaysburg Area SD</t>
  </si>
  <si>
    <t>Glen Rock</t>
  </si>
  <si>
    <t>225237102</t>
  </si>
  <si>
    <t>Holy Child Academy</t>
  </si>
  <si>
    <t>Drexel Hill</t>
  </si>
  <si>
    <t>223467102</t>
  </si>
  <si>
    <t>Holy Child School at Rosemont</t>
  </si>
  <si>
    <t>202027985</t>
  </si>
  <si>
    <t>Holy Cross Academy</t>
  </si>
  <si>
    <t>219351201</t>
  </si>
  <si>
    <t>Holy Cross High School Dunmore Campus</t>
  </si>
  <si>
    <t>223460017</t>
  </si>
  <si>
    <t>Holy Cross Regional Catholic School</t>
  </si>
  <si>
    <t>225232502</t>
  </si>
  <si>
    <t>Holy Cross School</t>
  </si>
  <si>
    <t>226512152</t>
  </si>
  <si>
    <t>218400201</t>
  </si>
  <si>
    <t>Holy Family Academy</t>
  </si>
  <si>
    <t>203026685</t>
  </si>
  <si>
    <t>Holy Family Catholic School</t>
  </si>
  <si>
    <t>300024478</t>
  </si>
  <si>
    <t>Holy Family Institute Specialized Learning</t>
  </si>
  <si>
    <t>225238152</t>
  </si>
  <si>
    <t>Holy Family Regional Catholic School</t>
  </si>
  <si>
    <t>222096002</t>
  </si>
  <si>
    <t>Holy Family Regional School</t>
  </si>
  <si>
    <t>220482252</t>
  </si>
  <si>
    <t>Holy Family School</t>
  </si>
  <si>
    <t>Nazareth</t>
  </si>
  <si>
    <t>224157302</t>
  </si>
  <si>
    <t>222092602</t>
  </si>
  <si>
    <t>Holy Ghost Preparatory School</t>
  </si>
  <si>
    <t>Bensale</t>
  </si>
  <si>
    <t>214062502</t>
  </si>
  <si>
    <t>Holy Guardian Angels Regional School</t>
  </si>
  <si>
    <t>215222753</t>
  </si>
  <si>
    <t>Holy Name of Jesus School</t>
  </si>
  <si>
    <t>208112755</t>
  </si>
  <si>
    <t>Holy Name School</t>
  </si>
  <si>
    <t>218400281</t>
  </si>
  <si>
    <t>Holy Redeemer High School</t>
  </si>
  <si>
    <t>226512352</t>
  </si>
  <si>
    <t>Holy Redeemer School</t>
  </si>
  <si>
    <t>223461102</t>
  </si>
  <si>
    <t>Holy Rosary Regional Catholic School</t>
  </si>
  <si>
    <t>218401401</t>
  </si>
  <si>
    <t>Holy Rosary School</t>
  </si>
  <si>
    <t>Duryea</t>
  </si>
  <si>
    <t>204102754</t>
  </si>
  <si>
    <t>Holy Sepulcher School</t>
  </si>
  <si>
    <t>212677503</t>
  </si>
  <si>
    <t>Holy Trinity Catholic School</t>
  </si>
  <si>
    <t>208074005</t>
  </si>
  <si>
    <t>Holy Trinity Catholic School - Fairview</t>
  </si>
  <si>
    <t>208078205</t>
  </si>
  <si>
    <t>Holy Trinity Catholic School-Eldorado</t>
  </si>
  <si>
    <t>222092802</t>
  </si>
  <si>
    <t>Holy Trinity School</t>
  </si>
  <si>
    <t>Morrisville</t>
  </si>
  <si>
    <t>128323303</t>
  </si>
  <si>
    <t>Homer-Center SD</t>
  </si>
  <si>
    <t>Newport</t>
  </si>
  <si>
    <t>214150002</t>
  </si>
  <si>
    <t>Honey Brook Christian Academy</t>
  </si>
  <si>
    <t>224152802</t>
  </si>
  <si>
    <t>Honey Brook Mennonite School</t>
  </si>
  <si>
    <t>Elliottsburg</t>
  </si>
  <si>
    <t>213360084</t>
  </si>
  <si>
    <t>Hope Academy</t>
  </si>
  <si>
    <t>218670000</t>
  </si>
  <si>
    <t>Jacobus</t>
  </si>
  <si>
    <t>327041074</t>
  </si>
  <si>
    <t>Hope Academy of Canonsburg</t>
  </si>
  <si>
    <t>327047759</t>
  </si>
  <si>
    <t>Hope Academy of Conway</t>
  </si>
  <si>
    <t>Conway</t>
  </si>
  <si>
    <t>303027671</t>
  </si>
  <si>
    <t>Hope Academy of Wexford</t>
  </si>
  <si>
    <t>Mars</t>
  </si>
  <si>
    <t>303024315</t>
  </si>
  <si>
    <t>Hope Academy Powered by Hosanna House</t>
  </si>
  <si>
    <t>227040001</t>
  </si>
  <si>
    <t>Hope Christian Academy</t>
  </si>
  <si>
    <t>213382753</t>
  </si>
  <si>
    <t>Hope Christian School</t>
  </si>
  <si>
    <t>212670006</t>
  </si>
  <si>
    <t>Hope Christian School of Hanover</t>
  </si>
  <si>
    <t>226512032</t>
  </si>
  <si>
    <t>Hope Church School</t>
  </si>
  <si>
    <t>222092902</t>
  </si>
  <si>
    <t>Hope Lutheran School</t>
  </si>
  <si>
    <t>326510060</t>
  </si>
  <si>
    <t>Hope Partnership for Education</t>
  </si>
  <si>
    <t>300517120</t>
  </si>
  <si>
    <t>HopePHL</t>
  </si>
  <si>
    <t>127044103</t>
  </si>
  <si>
    <t>Hopewell Area SD</t>
  </si>
  <si>
    <t>Hopwood</t>
  </si>
  <si>
    <t>119355028</t>
  </si>
  <si>
    <t>Howard Gardner Multiple Intelligence CS</t>
  </si>
  <si>
    <t>226512672</t>
  </si>
  <si>
    <t>Hunting Park Christian Academy</t>
  </si>
  <si>
    <t>111312503</t>
  </si>
  <si>
    <t>Huntingdon Area SD</t>
  </si>
  <si>
    <t>211310753</t>
  </si>
  <si>
    <t>Huntingdon Christian Academy</t>
  </si>
  <si>
    <t>111312607</t>
  </si>
  <si>
    <t>Huntingdon County CTC</t>
  </si>
  <si>
    <t>Mill Creek</t>
  </si>
  <si>
    <t>223461652</t>
  </si>
  <si>
    <t>Huntingdon Valley Christian Academy</t>
  </si>
  <si>
    <t>McMurray</t>
  </si>
  <si>
    <t>Langhorne</t>
  </si>
  <si>
    <t>326517668</t>
  </si>
  <si>
    <t>Hyacinth Montessori</t>
  </si>
  <si>
    <t>226510052</t>
  </si>
  <si>
    <t>Ijoba Shule</t>
  </si>
  <si>
    <t>203023465</t>
  </si>
  <si>
    <t>Imani Christian Academy</t>
  </si>
  <si>
    <t>126512980</t>
  </si>
  <si>
    <t>Imhotep Institute CHS</t>
  </si>
  <si>
    <t>214060002</t>
  </si>
  <si>
    <t>Immaculate Conception Academy</t>
  </si>
  <si>
    <t>206163004</t>
  </si>
  <si>
    <t>Immaculate Conception School</t>
  </si>
  <si>
    <t>220483002</t>
  </si>
  <si>
    <t>Pen Argyl</t>
  </si>
  <si>
    <t>226512702</t>
  </si>
  <si>
    <t>Immaculate Heart of Mary Sch</t>
  </si>
  <si>
    <t>218402601</t>
  </si>
  <si>
    <t>Immanuel Christian School</t>
  </si>
  <si>
    <t>126512039</t>
  </si>
  <si>
    <t>Impact CS West</t>
  </si>
  <si>
    <t>226510083</t>
  </si>
  <si>
    <t>In The Beginning, Inc.</t>
  </si>
  <si>
    <t>126513510</t>
  </si>
  <si>
    <t>Independence CS</t>
  </si>
  <si>
    <t>211290000</t>
  </si>
  <si>
    <t>Independent Holiness Academy</t>
  </si>
  <si>
    <t>Harrisonville</t>
  </si>
  <si>
    <t>223461202</t>
  </si>
  <si>
    <t>Indian Creek Mennonite School</t>
  </si>
  <si>
    <t>223462052</t>
  </si>
  <si>
    <t>Indian Valley Kindergarten</t>
  </si>
  <si>
    <t>128323703</t>
  </si>
  <si>
    <t>Indiana Area SD</t>
  </si>
  <si>
    <t>128324207</t>
  </si>
  <si>
    <t>Indiana County Technology Center</t>
  </si>
  <si>
    <t>228324005</t>
  </si>
  <si>
    <t>Indiana Wesleyan School</t>
  </si>
  <si>
    <t>Dixonville</t>
  </si>
  <si>
    <t>Lock Haven</t>
  </si>
  <si>
    <t>115220001</t>
  </si>
  <si>
    <t>Infinity CS</t>
  </si>
  <si>
    <t>201029485</t>
  </si>
  <si>
    <t>Ingomar Child Enrichment Center</t>
  </si>
  <si>
    <t>225239128</t>
  </si>
  <si>
    <t>Innovate Academy</t>
  </si>
  <si>
    <t>121395526</t>
  </si>
  <si>
    <t>Innovative Arts Academy CS</t>
  </si>
  <si>
    <t>126513070</t>
  </si>
  <si>
    <t>Inquiry CS</t>
  </si>
  <si>
    <t>124152637</t>
  </si>
  <si>
    <t>Insight PA Cyber CS</t>
  </si>
  <si>
    <t>125235103</t>
  </si>
  <si>
    <t>Interboro SD</t>
  </si>
  <si>
    <t>Glenolden</t>
  </si>
  <si>
    <t>101000000</t>
  </si>
  <si>
    <t>Intermediate Unit 1</t>
  </si>
  <si>
    <t>226512732</t>
  </si>
  <si>
    <t>International Christian High School</t>
  </si>
  <si>
    <t>214060394</t>
  </si>
  <si>
    <t>Irish Creek Mennonite School</t>
  </si>
  <si>
    <t>Mohrsville</t>
  </si>
  <si>
    <t>105256553</t>
  </si>
  <si>
    <t>Iroquois SD</t>
  </si>
  <si>
    <t>225235238</t>
  </si>
  <si>
    <t>Islamic Education School</t>
  </si>
  <si>
    <t>226512762</t>
  </si>
  <si>
    <t>303025906</t>
  </si>
  <si>
    <t>Ivybrook Academy</t>
  </si>
  <si>
    <t>Bridgeville</t>
  </si>
  <si>
    <t>204372504</t>
  </si>
  <si>
    <t>J R Wilson School</t>
  </si>
  <si>
    <t>223460202</t>
  </si>
  <si>
    <t>Jack M Barrack Hebrew Academy</t>
  </si>
  <si>
    <t>226512842</t>
  </si>
  <si>
    <t>Jameson Christian Academy</t>
  </si>
  <si>
    <t>104433604</t>
  </si>
  <si>
    <t>Jamestown Area SD</t>
  </si>
  <si>
    <t>Jamestown</t>
  </si>
  <si>
    <t>300363350</t>
  </si>
  <si>
    <t>Janus School</t>
  </si>
  <si>
    <t>107654103</t>
  </si>
  <si>
    <t>Jeannette City SD</t>
  </si>
  <si>
    <t>319355153</t>
  </si>
  <si>
    <t>Jefferson Academy</t>
  </si>
  <si>
    <t>Jefferson Twp.</t>
  </si>
  <si>
    <t>106333407</t>
  </si>
  <si>
    <t>Jefferson County-DuBois AVTS</t>
  </si>
  <si>
    <t>101303503</t>
  </si>
  <si>
    <t>Jefferson-Morgan SD</t>
  </si>
  <si>
    <t>Jefferson</t>
  </si>
  <si>
    <t>300361550</t>
  </si>
  <si>
    <t>Jenkins School</t>
  </si>
  <si>
    <t>123463803</t>
  </si>
  <si>
    <t>Jenkintown SD</t>
  </si>
  <si>
    <t>318404149</t>
  </si>
  <si>
    <t>Jenny Lynn Elementary</t>
  </si>
  <si>
    <t>300403600</t>
  </si>
  <si>
    <t>Jenny Lynn Ferraro Academy</t>
  </si>
  <si>
    <t>117414003</t>
  </si>
  <si>
    <t>Jersey Shore Area SD</t>
  </si>
  <si>
    <t>214065402</t>
  </si>
  <si>
    <t>Jessie R. Wagner Seventh Day Adventist Elementary</t>
  </si>
  <si>
    <t>226510019</t>
  </si>
  <si>
    <t>Jesus Is The Way Christian Academy</t>
  </si>
  <si>
    <t>300393100</t>
  </si>
  <si>
    <t>Jewish Day School of the Lehigh Valley</t>
  </si>
  <si>
    <t>212013500</t>
  </si>
  <si>
    <t>JIL Christian School</t>
  </si>
  <si>
    <t>Biglerville</t>
  </si>
  <si>
    <t>121135003</t>
  </si>
  <si>
    <t>Jim Thorpe Area SD</t>
  </si>
  <si>
    <t>201633205</t>
  </si>
  <si>
    <t>John F Kennedy School</t>
  </si>
  <si>
    <t>214063102</t>
  </si>
  <si>
    <t>John Paul II Center Sp Lrng</t>
  </si>
  <si>
    <t>109243503</t>
  </si>
  <si>
    <t>Johnsonburg Area SD</t>
  </si>
  <si>
    <t>Johnsonburg</t>
  </si>
  <si>
    <t>208563005</t>
  </si>
  <si>
    <t>Johnstown Christian School</t>
  </si>
  <si>
    <t>Hollsopple</t>
  </si>
  <si>
    <t>213381803</t>
  </si>
  <si>
    <t>Jonestown Mennonite School</t>
  </si>
  <si>
    <t>300263520</t>
  </si>
  <si>
    <t>Jumonville Inc</t>
  </si>
  <si>
    <t>211341753</t>
  </si>
  <si>
    <t>Juniata Christian School</t>
  </si>
  <si>
    <t>111343603</t>
  </si>
  <si>
    <t>Juniata County SD</t>
  </si>
  <si>
    <t>111312804</t>
  </si>
  <si>
    <t>Juniata Valley SD</t>
  </si>
  <si>
    <t>Alexandria</t>
  </si>
  <si>
    <t>226510072</t>
  </si>
  <si>
    <t>K W Reed Christian Academy for Boys</t>
  </si>
  <si>
    <t>326514392</t>
  </si>
  <si>
    <t>K012 Kids School</t>
  </si>
  <si>
    <t>109422303</t>
  </si>
  <si>
    <t>Kane Area SD</t>
  </si>
  <si>
    <t>Kane</t>
  </si>
  <si>
    <t>Selinsgrove</t>
  </si>
  <si>
    <t>104103603</t>
  </si>
  <si>
    <t>Karns City Area SD</t>
  </si>
  <si>
    <t>Karns City</t>
  </si>
  <si>
    <t>318406078</t>
  </si>
  <si>
    <t>KBS Academy</t>
  </si>
  <si>
    <t>Watsontown</t>
  </si>
  <si>
    <t>213366057</t>
  </si>
  <si>
    <t>Kelly School</t>
  </si>
  <si>
    <t>214068052</t>
  </si>
  <si>
    <t>Kempton New Church School</t>
  </si>
  <si>
    <t>Kempton</t>
  </si>
  <si>
    <t>300383360</t>
  </si>
  <si>
    <t>Kenbrook Bible Camp</t>
  </si>
  <si>
    <t>204433504</t>
  </si>
  <si>
    <t>Kennedy Catholic School</t>
  </si>
  <si>
    <t>124154003</t>
  </si>
  <si>
    <t>Kennett Consolidated SD</t>
  </si>
  <si>
    <t>Kennett Square</t>
  </si>
  <si>
    <t>302020005</t>
  </si>
  <si>
    <t>Kentucky Avenue School</t>
  </si>
  <si>
    <t>300322400</t>
  </si>
  <si>
    <t>Keys Montessori School Inc</t>
  </si>
  <si>
    <t>182514568</t>
  </si>
  <si>
    <t>Keystone Academy CS</t>
  </si>
  <si>
    <t>110183707</t>
  </si>
  <si>
    <t>Keystone Central CTC</t>
  </si>
  <si>
    <t>110183602</t>
  </si>
  <si>
    <t>Keystone Central SD</t>
  </si>
  <si>
    <t>212671928</t>
  </si>
  <si>
    <t>Keystone Christian Academy - York</t>
  </si>
  <si>
    <t>104432830</t>
  </si>
  <si>
    <t>Keystone Education Center CS</t>
  </si>
  <si>
    <t>323463035</t>
  </si>
  <si>
    <t>Keystone Freedom Academy</t>
  </si>
  <si>
    <t>215222900</t>
  </si>
  <si>
    <t>Keystone Math and Science Acad</t>
  </si>
  <si>
    <t>103025002</t>
  </si>
  <si>
    <t>Keystone Oaks SD</t>
  </si>
  <si>
    <t>106166503</t>
  </si>
  <si>
    <t>Keystone SD</t>
  </si>
  <si>
    <t>224154838</t>
  </si>
  <si>
    <t>Keystone Valley School</t>
  </si>
  <si>
    <t>226510404</t>
  </si>
  <si>
    <t>Khadijah Bint Khuwalid Girls</t>
  </si>
  <si>
    <t>North Wales</t>
  </si>
  <si>
    <t>Plumsteadville</t>
  </si>
  <si>
    <t>Apollo</t>
  </si>
  <si>
    <t>Eagleville</t>
  </si>
  <si>
    <t>304377823</t>
  </si>
  <si>
    <t>Kids Kingdom Prep Academy</t>
  </si>
  <si>
    <t>226512872</t>
  </si>
  <si>
    <t>Kids World Christian Ed Center</t>
  </si>
  <si>
    <t>226510031</t>
  </si>
  <si>
    <t>Kids World Christian Education Center</t>
  </si>
  <si>
    <t>300634550</t>
  </si>
  <si>
    <t>Kids World Inc</t>
  </si>
  <si>
    <t>Lawrence</t>
  </si>
  <si>
    <t>300066540</t>
  </si>
  <si>
    <t>Kidspeace National Centers</t>
  </si>
  <si>
    <t>Temple</t>
  </si>
  <si>
    <t>300393580</t>
  </si>
  <si>
    <t>Orefield</t>
  </si>
  <si>
    <t>224153252</t>
  </si>
  <si>
    <t>Kimberton Waldorf School</t>
  </si>
  <si>
    <t>Kimberton</t>
  </si>
  <si>
    <t>213361411</t>
  </si>
  <si>
    <t>King's Career Training</t>
  </si>
  <si>
    <t>213364227</t>
  </si>
  <si>
    <t>Kingdom Builders Academy</t>
  </si>
  <si>
    <t>226511816</t>
  </si>
  <si>
    <t>Kingdom Christian Acad &amp; Dev Ctr</t>
  </si>
  <si>
    <t>223463197</t>
  </si>
  <si>
    <t>Kingdom Life Christian Academy</t>
  </si>
  <si>
    <t>214063252</t>
  </si>
  <si>
    <t>Kings Academy</t>
  </si>
  <si>
    <t>208074675</t>
  </si>
  <si>
    <t>Kings Academy Tyrone</t>
  </si>
  <si>
    <t>215211061</t>
  </si>
  <si>
    <t>Kings Table Schoolhouse</t>
  </si>
  <si>
    <t>126514864</t>
  </si>
  <si>
    <t>KIPP DuBois CS</t>
  </si>
  <si>
    <t>126514059</t>
  </si>
  <si>
    <t>KIPP North Philadelphia CS</t>
  </si>
  <si>
    <t>126510013</t>
  </si>
  <si>
    <t>KIPP Philadelphia CS</t>
  </si>
  <si>
    <t>126515362</t>
  </si>
  <si>
    <t>KIPP Philadelphia Octavius Catto CS</t>
  </si>
  <si>
    <t>126515492</t>
  </si>
  <si>
    <t>KIPP West Philadelphia CS</t>
  </si>
  <si>
    <t>213362408</t>
  </si>
  <si>
    <t>Kirkwood Mennonite School</t>
  </si>
  <si>
    <t>107654403</t>
  </si>
  <si>
    <t>Kiski Area SD</t>
  </si>
  <si>
    <t>Vandergrift</t>
  </si>
  <si>
    <t>228324505</t>
  </si>
  <si>
    <t>Kiski School</t>
  </si>
  <si>
    <t>Saltsburg</t>
  </si>
  <si>
    <t>104107803</t>
  </si>
  <si>
    <t>Knoch SD</t>
  </si>
  <si>
    <t>Saxonburg</t>
  </si>
  <si>
    <t>226519532</t>
  </si>
  <si>
    <t>Kohelet Yeshiva</t>
  </si>
  <si>
    <t>223460020</t>
  </si>
  <si>
    <t>Kosloff Torah Academy High School for Girls</t>
  </si>
  <si>
    <t>212673483</t>
  </si>
  <si>
    <t>Kralltown Mennonite School</t>
  </si>
  <si>
    <t>East Berlin</t>
  </si>
  <si>
    <t>210143003</t>
  </si>
  <si>
    <t>Kramer Gap School</t>
  </si>
  <si>
    <t>Aaronsburg</t>
  </si>
  <si>
    <t>213364312</t>
  </si>
  <si>
    <t>Kramer Mill School</t>
  </si>
  <si>
    <t>213360025</t>
  </si>
  <si>
    <t>Krantz Mill School</t>
  </si>
  <si>
    <t>213363502</t>
  </si>
  <si>
    <t>Kraybill Mennonite School</t>
  </si>
  <si>
    <t>Narberth</t>
  </si>
  <si>
    <t>Wyomissing</t>
  </si>
  <si>
    <t>114064003</t>
  </si>
  <si>
    <t>Kutztown Area SD</t>
  </si>
  <si>
    <t>113362940</t>
  </si>
  <si>
    <t>La Academia Partnership CS</t>
  </si>
  <si>
    <t>126513110</t>
  </si>
  <si>
    <t>Laboratory CS</t>
  </si>
  <si>
    <t>119665003</t>
  </si>
  <si>
    <t>Lackawanna Trail SD</t>
  </si>
  <si>
    <t>Factoryville</t>
  </si>
  <si>
    <t>118403903</t>
  </si>
  <si>
    <t>Lake-Lehman SD</t>
  </si>
  <si>
    <t>119354603</t>
  </si>
  <si>
    <t>Lakeland SD</t>
  </si>
  <si>
    <t>Scott Township</t>
  </si>
  <si>
    <t>300463280</t>
  </si>
  <si>
    <t>Lakeside School</t>
  </si>
  <si>
    <t>104433903</t>
  </si>
  <si>
    <t>Lakeview SD</t>
  </si>
  <si>
    <t>Stoneboro</t>
  </si>
  <si>
    <t>113363603</t>
  </si>
  <si>
    <t>Lampeter-Strasburg SD</t>
  </si>
  <si>
    <t>213368002</t>
  </si>
  <si>
    <t>Lancaster Catholic High School</t>
  </si>
  <si>
    <t>213366810</t>
  </si>
  <si>
    <t>Lancaster Cheder</t>
  </si>
  <si>
    <t>213363552</t>
  </si>
  <si>
    <t>Lancaster Country Day School</t>
  </si>
  <si>
    <t>213367952</t>
  </si>
  <si>
    <t>Lancaster County Christian School</t>
  </si>
  <si>
    <t>113363807</t>
  </si>
  <si>
    <t>Lancaster County CTC</t>
  </si>
  <si>
    <t>213363632</t>
  </si>
  <si>
    <t>Lancaster Mennonite School Lancaster Campus</t>
  </si>
  <si>
    <t>300363590</t>
  </si>
  <si>
    <t>Lancaster Recreation Comm</t>
  </si>
  <si>
    <t>113364002</t>
  </si>
  <si>
    <t>Lancaster SD</t>
  </si>
  <si>
    <t>113000000</t>
  </si>
  <si>
    <t>Lancaster-Lebanon IU 13</t>
  </si>
  <si>
    <t>313360119</t>
  </si>
  <si>
    <t>Landis Woods Nature Preschool</t>
  </si>
  <si>
    <t>201306542</t>
  </si>
  <si>
    <t>Landmark Baptist Academy</t>
  </si>
  <si>
    <t>300462550</t>
  </si>
  <si>
    <t>Lane Good Council Montessori School</t>
  </si>
  <si>
    <t>223462502</t>
  </si>
  <si>
    <t>Lansdale Catholic High School</t>
  </si>
  <si>
    <t>300463300</t>
  </si>
  <si>
    <t>Lansdale Montessori School</t>
  </si>
  <si>
    <t>Lansdowne</t>
  </si>
  <si>
    <t>214067402</t>
  </si>
  <si>
    <t>LaSalle Academy</t>
  </si>
  <si>
    <t>226510023</t>
  </si>
  <si>
    <t>219351671</t>
  </si>
  <si>
    <t>LaSalle Academy Jessup</t>
  </si>
  <si>
    <t>Jessup</t>
  </si>
  <si>
    <t>223462602</t>
  </si>
  <si>
    <t>LaSalle College High School</t>
  </si>
  <si>
    <t>Wyndmoor</t>
  </si>
  <si>
    <t>300025470</t>
  </si>
  <si>
    <t>Laughlin Childrens Center</t>
  </si>
  <si>
    <t>101264003</t>
  </si>
  <si>
    <t>Laurel Highlands SD</t>
  </si>
  <si>
    <t>213368101</t>
  </si>
  <si>
    <t>Laurel Ridge Mennonite School</t>
  </si>
  <si>
    <t>104374003</t>
  </si>
  <si>
    <t>Laurel SD</t>
  </si>
  <si>
    <t>104374207</t>
  </si>
  <si>
    <t>Lawrence County CTC</t>
  </si>
  <si>
    <t>213363642</t>
  </si>
  <si>
    <t>Leacock Vocational School</t>
  </si>
  <si>
    <t>205250001</t>
  </si>
  <si>
    <t>Leadership Christian Academy</t>
  </si>
  <si>
    <t>216551073</t>
  </si>
  <si>
    <t>Leaning Oak Mennonite School</t>
  </si>
  <si>
    <t>Mount Pleasant Mills</t>
  </si>
  <si>
    <t>300420750</t>
  </si>
  <si>
    <t>Learning Center Inc</t>
  </si>
  <si>
    <t>305200004</t>
  </si>
  <si>
    <t>Learning Center K-8 School</t>
  </si>
  <si>
    <t>308074560</t>
  </si>
  <si>
    <t>Learning Lamp at Claysburg</t>
  </si>
  <si>
    <t>308058812</t>
  </si>
  <si>
    <t>Learning Lamp at Everett</t>
  </si>
  <si>
    <t>308110562</t>
  </si>
  <si>
    <t>Learning Lamp at Portage</t>
  </si>
  <si>
    <t>Portage</t>
  </si>
  <si>
    <t>300025414</t>
  </si>
  <si>
    <t>Learning Tree</t>
  </si>
  <si>
    <t>311318876</t>
  </si>
  <si>
    <t>206168744</t>
  </si>
  <si>
    <t>Leatherwood Academy</t>
  </si>
  <si>
    <t>New Bethlehem</t>
  </si>
  <si>
    <t>213381653</t>
  </si>
  <si>
    <t>Lebanon Christian Academy</t>
  </si>
  <si>
    <t>113384307</t>
  </si>
  <si>
    <t>Lebanon County CTC</t>
  </si>
  <si>
    <t>113384603</t>
  </si>
  <si>
    <t>Lebanon SD</t>
  </si>
  <si>
    <t>214063402</t>
  </si>
  <si>
    <t>Lebanon Valley Christian School</t>
  </si>
  <si>
    <t>128034503</t>
  </si>
  <si>
    <t>Leechburg Area SD</t>
  </si>
  <si>
    <t>Leechburg</t>
  </si>
  <si>
    <t>226511242</t>
  </si>
  <si>
    <t>Legacy Christian Academy</t>
  </si>
  <si>
    <t>121393007</t>
  </si>
  <si>
    <t>Lehigh Career &amp; Technical Institute</t>
  </si>
  <si>
    <t>321390022</t>
  </si>
  <si>
    <t>Lehigh Childrens Academy</t>
  </si>
  <si>
    <t>221393492</t>
  </si>
  <si>
    <t>Lehigh Christian Academy</t>
  </si>
  <si>
    <t>320480033</t>
  </si>
  <si>
    <t>Lehigh Learning Academy</t>
  </si>
  <si>
    <t>120480002</t>
  </si>
  <si>
    <t>Lehigh Valley Academy Regional CS</t>
  </si>
  <si>
    <t>120483170</t>
  </si>
  <si>
    <t>Lehigh Valley Charter High School for the Arts</t>
  </si>
  <si>
    <t>139481451</t>
  </si>
  <si>
    <t>Lehigh Valley Dual Language CS</t>
  </si>
  <si>
    <t>121135503</t>
  </si>
  <si>
    <t>Lehighton Area SD</t>
  </si>
  <si>
    <t>Allenwood</t>
  </si>
  <si>
    <t>128034607</t>
  </si>
  <si>
    <t>Lenape Tech</t>
  </si>
  <si>
    <t>116604003</t>
  </si>
  <si>
    <t>Lewisburg Area SD</t>
  </si>
  <si>
    <t>225234057</t>
  </si>
  <si>
    <t>Liberty Baptist Academy</t>
  </si>
  <si>
    <t>213367519</t>
  </si>
  <si>
    <t>Liberty View School</t>
  </si>
  <si>
    <t>223463399</t>
  </si>
  <si>
    <t>Life Changing Christian Academy</t>
  </si>
  <si>
    <t>103029865</t>
  </si>
  <si>
    <t>Life Male STEAM Academy CS</t>
  </si>
  <si>
    <t>300091455</t>
  </si>
  <si>
    <t>Lifespan School</t>
  </si>
  <si>
    <t>300103000</t>
  </si>
  <si>
    <t>Lifesteps Inc</t>
  </si>
  <si>
    <t>327040007</t>
  </si>
  <si>
    <t>Lifesteps Inc.</t>
  </si>
  <si>
    <t>322090074</t>
  </si>
  <si>
    <t>Lifeworks Academy</t>
  </si>
  <si>
    <t>322093250</t>
  </si>
  <si>
    <t>Lifeworks Day School</t>
  </si>
  <si>
    <t>322093453</t>
  </si>
  <si>
    <t>Lifeworks School</t>
  </si>
  <si>
    <t>325235945</t>
  </si>
  <si>
    <t>LifeWorks School at Media</t>
  </si>
  <si>
    <t>220452474</t>
  </si>
  <si>
    <t>Light of the World Academy</t>
  </si>
  <si>
    <t>Minisink Hills</t>
  </si>
  <si>
    <t>320489290</t>
  </si>
  <si>
    <t>Lightbridge Academy</t>
  </si>
  <si>
    <t>214063702</t>
  </si>
  <si>
    <t>Lighthouse Christian Academy</t>
  </si>
  <si>
    <t>Lyon Station</t>
  </si>
  <si>
    <t>215221094</t>
  </si>
  <si>
    <t>212678329</t>
  </si>
  <si>
    <t>Lighthouse Christian School</t>
  </si>
  <si>
    <t>204373604</t>
  </si>
  <si>
    <t>Ligo School</t>
  </si>
  <si>
    <t>Ligonier</t>
  </si>
  <si>
    <t>107654903</t>
  </si>
  <si>
    <t>Ligonier Valley SD</t>
  </si>
  <si>
    <t>326510730</t>
  </si>
  <si>
    <t>Liguori Academy</t>
  </si>
  <si>
    <t>112673500</t>
  </si>
  <si>
    <t>Lincoln CS</t>
  </si>
  <si>
    <t>213363828</t>
  </si>
  <si>
    <t>Lincoln Garden School</t>
  </si>
  <si>
    <t>213363692</t>
  </si>
  <si>
    <t>Lincoln Independent Mennonite School</t>
  </si>
  <si>
    <t>112000000</t>
  </si>
  <si>
    <t>Lincoln IU 12</t>
  </si>
  <si>
    <t>175390169</t>
  </si>
  <si>
    <t>Lincoln Leadership Academy CS</t>
  </si>
  <si>
    <t>127040002</t>
  </si>
  <si>
    <t>Lincoln Park Performing Arts CS</t>
  </si>
  <si>
    <t>Midland</t>
  </si>
  <si>
    <t>223460740</t>
  </si>
  <si>
    <t>Lindamood Bell Learning Processes</t>
  </si>
  <si>
    <t>213363702</t>
  </si>
  <si>
    <t>Linden Grove School</t>
  </si>
  <si>
    <t>213363752</t>
  </si>
  <si>
    <t>Linden Hall</t>
  </si>
  <si>
    <t>126519476</t>
  </si>
  <si>
    <t>Lindley Academy CS at Birney</t>
  </si>
  <si>
    <t>116493503</t>
  </si>
  <si>
    <t>Line Mountain SD</t>
  </si>
  <si>
    <t>Herndon</t>
  </si>
  <si>
    <t>212671100</t>
  </si>
  <si>
    <t>Lineboro View School</t>
  </si>
  <si>
    <t>213364051</t>
  </si>
  <si>
    <t>Linville Hill Christian High School</t>
  </si>
  <si>
    <t>213363782</t>
  </si>
  <si>
    <t>Linville Hill Christian School</t>
  </si>
  <si>
    <t>213363812</t>
  </si>
  <si>
    <t>Lititz Christian School</t>
  </si>
  <si>
    <t>Taylor</t>
  </si>
  <si>
    <t>213363802</t>
  </si>
  <si>
    <t>Little Britian Mennonite Sch</t>
  </si>
  <si>
    <t>326511965</t>
  </si>
  <si>
    <t>Little City Montessori</t>
  </si>
  <si>
    <t>326513049</t>
  </si>
  <si>
    <t>Howard</t>
  </si>
  <si>
    <t>112015203</t>
  </si>
  <si>
    <t>Littlestown Area SD</t>
  </si>
  <si>
    <t>215213133</t>
  </si>
  <si>
    <t>Living Faith School</t>
  </si>
  <si>
    <t>215501882</t>
  </si>
  <si>
    <t>Living Hope Christian School</t>
  </si>
  <si>
    <t>204438874</t>
  </si>
  <si>
    <t>Living Hope Mennonite School</t>
  </si>
  <si>
    <t>211448211</t>
  </si>
  <si>
    <t>Living Springs Christian School</t>
  </si>
  <si>
    <t>212283603</t>
  </si>
  <si>
    <t>Living Word Academy</t>
  </si>
  <si>
    <t>Blue Ridge Summit</t>
  </si>
  <si>
    <t>210183503</t>
  </si>
  <si>
    <t>Lock Haven Catholic School</t>
  </si>
  <si>
    <t>216551103</t>
  </si>
  <si>
    <t>Locust Grove Mennonite School</t>
  </si>
  <si>
    <t>205203504</t>
  </si>
  <si>
    <t>Log Cabin School</t>
  </si>
  <si>
    <t>226510004</t>
  </si>
  <si>
    <t>Logan Hope School</t>
  </si>
  <si>
    <t>300673480</t>
  </si>
  <si>
    <t>Logos Academy</t>
  </si>
  <si>
    <t>215220705</t>
  </si>
  <si>
    <t>Logos Academy Harrisburg</t>
  </si>
  <si>
    <t>224153602</t>
  </si>
  <si>
    <t>London Grove Friends Kdg</t>
  </si>
  <si>
    <t>300225870</t>
  </si>
  <si>
    <t>Londonderry School</t>
  </si>
  <si>
    <t>208050001</t>
  </si>
  <si>
    <t>Lone Oak Mennonite School</t>
  </si>
  <si>
    <t>New Enterprise</t>
  </si>
  <si>
    <t>208075592</t>
  </si>
  <si>
    <t>Lone Pine School</t>
  </si>
  <si>
    <t>304100015</t>
  </si>
  <si>
    <t>Longmore Academy</t>
  </si>
  <si>
    <t>226512992</t>
  </si>
  <si>
    <t>Lotus Academy</t>
  </si>
  <si>
    <t>203024438</t>
  </si>
  <si>
    <t>LoveWorks Christian Academy</t>
  </si>
  <si>
    <t>Sharpsburg</t>
  </si>
  <si>
    <t>115224003</t>
  </si>
  <si>
    <t>Lower Dauphin SD</t>
  </si>
  <si>
    <t>123464502</t>
  </si>
  <si>
    <t>Lower Merion SD</t>
  </si>
  <si>
    <t>123464603</t>
  </si>
  <si>
    <t>Lower Moreland Township SD</t>
  </si>
  <si>
    <t>117414203</t>
  </si>
  <si>
    <t>Loyalsock Township SD</t>
  </si>
  <si>
    <t>212281469</t>
  </si>
  <si>
    <t>Lurgan View</t>
  </si>
  <si>
    <t>Orrstown</t>
  </si>
  <si>
    <t>204373664</t>
  </si>
  <si>
    <t>Lusk School</t>
  </si>
  <si>
    <t>300253780</t>
  </si>
  <si>
    <t>Luther Memorial Academy</t>
  </si>
  <si>
    <t>219350002</t>
  </si>
  <si>
    <t>Lutheran Academy</t>
  </si>
  <si>
    <t>300404120</t>
  </si>
  <si>
    <t>Luzerne County Head Start, Inc.</t>
  </si>
  <si>
    <t>118000000</t>
  </si>
  <si>
    <t>Luzerne IU 18</t>
  </si>
  <si>
    <t>117414807</t>
  </si>
  <si>
    <t>Lycoming CTC</t>
  </si>
  <si>
    <t>213363902</t>
  </si>
  <si>
    <t>Lynwood School</t>
  </si>
  <si>
    <t>210180010</t>
  </si>
  <si>
    <t>Mackeyville School</t>
  </si>
  <si>
    <t>Mackeyville</t>
  </si>
  <si>
    <t>201638005</t>
  </si>
  <si>
    <t>Madonna Catholic Reg Sch - Mon</t>
  </si>
  <si>
    <t>Monongahela</t>
  </si>
  <si>
    <t>129544503</t>
  </si>
  <si>
    <t>Mahanoy Area SD</t>
  </si>
  <si>
    <t>Mahanoy City</t>
  </si>
  <si>
    <t>321130003</t>
  </si>
  <si>
    <t>Mahoning Valley Academy</t>
  </si>
  <si>
    <t>225239916</t>
  </si>
  <si>
    <t>Main Line Classical Academy Inc</t>
  </si>
  <si>
    <t>223464022</t>
  </si>
  <si>
    <t>Main Line Reform Temple</t>
  </si>
  <si>
    <t>224154002</t>
  </si>
  <si>
    <t>Malvern Preparatory School</t>
  </si>
  <si>
    <t>221390002</t>
  </si>
  <si>
    <t>Manarah Islamic Academy</t>
  </si>
  <si>
    <t>Whitehall</t>
  </si>
  <si>
    <t>102023030</t>
  </si>
  <si>
    <t>Manchester Academic CS</t>
  </si>
  <si>
    <t>113364403</t>
  </si>
  <si>
    <t>Manheim Central SD</t>
  </si>
  <si>
    <t>213363952</t>
  </si>
  <si>
    <t>Manheim Christian Day School</t>
  </si>
  <si>
    <t>113364503</t>
  </si>
  <si>
    <t>Manheim Township SD</t>
  </si>
  <si>
    <t>Mansfield</t>
  </si>
  <si>
    <t>213363347</t>
  </si>
  <si>
    <t>Maple Grove Mennonite Academy</t>
  </si>
  <si>
    <t>Terre Hill</t>
  </si>
  <si>
    <t>Spring Mills</t>
  </si>
  <si>
    <t>300020017</t>
  </si>
  <si>
    <t>Maple Unified Student Academy</t>
  </si>
  <si>
    <t>217085349</t>
  </si>
  <si>
    <t>Maple Valley Mennonite School</t>
  </si>
  <si>
    <t>Gillett</t>
  </si>
  <si>
    <t>224154302</t>
  </si>
  <si>
    <t>Maranatha Christian Academy</t>
  </si>
  <si>
    <t>216492903</t>
  </si>
  <si>
    <t>Maranatha Christian School</t>
  </si>
  <si>
    <t>229544002</t>
  </si>
  <si>
    <t>Marian High School</t>
  </si>
  <si>
    <t>Tamaqua</t>
  </si>
  <si>
    <t>126513480</t>
  </si>
  <si>
    <t>Mariana Bracetti Academy CS</t>
  </si>
  <si>
    <t>128325203</t>
  </si>
  <si>
    <t>Marion Center Area SD</t>
  </si>
  <si>
    <t>126510014</t>
  </si>
  <si>
    <t>Maritime Academy CS</t>
  </si>
  <si>
    <t>125235502</t>
  </si>
  <si>
    <t>Marple Newtown SD</t>
  </si>
  <si>
    <t>104105003</t>
  </si>
  <si>
    <t>Mars Area SD</t>
  </si>
  <si>
    <t>300464050</t>
  </si>
  <si>
    <t>Martin Luther School</t>
  </si>
  <si>
    <t>223467176</t>
  </si>
  <si>
    <t>Martin Saints Classical High School</t>
  </si>
  <si>
    <t>213367569</t>
  </si>
  <si>
    <t>Mary Francis Bachmann School</t>
  </si>
  <si>
    <t>223460005</t>
  </si>
  <si>
    <t>Mary Mother of the Redeemer School</t>
  </si>
  <si>
    <t>203025485</t>
  </si>
  <si>
    <t>Mary of Nazareth Catholic School</t>
  </si>
  <si>
    <t>White Oak</t>
  </si>
  <si>
    <t>207654405</t>
  </si>
  <si>
    <t>Mary Queen of Apostles Sch -Freeport Rd</t>
  </si>
  <si>
    <t>207658355</t>
  </si>
  <si>
    <t>Mary Queen of Apostles Sch -Greenwald Site</t>
  </si>
  <si>
    <t>126513150</t>
  </si>
  <si>
    <t>MAST Community CS</t>
  </si>
  <si>
    <t>126513117</t>
  </si>
  <si>
    <t>MaST Community CS II</t>
  </si>
  <si>
    <t>126511624</t>
  </si>
  <si>
    <t>MaST Community CS III</t>
  </si>
  <si>
    <t>126510002</t>
  </si>
  <si>
    <t>Mastery CHS-Lenfest Campus</t>
  </si>
  <si>
    <t>126518118</t>
  </si>
  <si>
    <t>Mastery CS John Wister Elementary</t>
  </si>
  <si>
    <t>126519644</t>
  </si>
  <si>
    <t>Mastery CS-Cleveland Elementary</t>
  </si>
  <si>
    <t>126511748</t>
  </si>
  <si>
    <t>Mastery CS-Clymer Elementary</t>
  </si>
  <si>
    <t>126518795</t>
  </si>
  <si>
    <t>Mastery CS-Francis D. Pastorius Elementary</t>
  </si>
  <si>
    <t>126513734</t>
  </si>
  <si>
    <t>Mastery CS-Gratz Campus</t>
  </si>
  <si>
    <t>126513290</t>
  </si>
  <si>
    <t>Mastery CS-Hardy Williams</t>
  </si>
  <si>
    <t>126516457</t>
  </si>
  <si>
    <t>Mastery CS-Harrity Campus</t>
  </si>
  <si>
    <t>126519433</t>
  </si>
  <si>
    <t>Mastery CS-Mann Campus</t>
  </si>
  <si>
    <t>151514721</t>
  </si>
  <si>
    <t>Mastery CS-Pickett Campus</t>
  </si>
  <si>
    <t>126510022</t>
  </si>
  <si>
    <t>Mastery CS-Shoemaker Campus</t>
  </si>
  <si>
    <t>126517286</t>
  </si>
  <si>
    <t>Mastery CS-Smedley Campus</t>
  </si>
  <si>
    <t>126510023</t>
  </si>
  <si>
    <t>Mastery CS-Thomas Campus</t>
  </si>
  <si>
    <t>126517643</t>
  </si>
  <si>
    <t>Mastery Prep Elementary CS</t>
  </si>
  <si>
    <t>223469002</t>
  </si>
  <si>
    <t>Mater Dei Catholic School</t>
  </si>
  <si>
    <t>226514052</t>
  </si>
  <si>
    <t>Maternity BVM School</t>
  </si>
  <si>
    <t>215223573</t>
  </si>
  <si>
    <t>Matterstown School</t>
  </si>
  <si>
    <t>213361489</t>
  </si>
  <si>
    <t>Maxwell School</t>
  </si>
  <si>
    <t>206167879</t>
  </si>
  <si>
    <t>McCauley School</t>
  </si>
  <si>
    <t>Fryburg</t>
  </si>
  <si>
    <t>101633903</t>
  </si>
  <si>
    <t>McGuffey SD</t>
  </si>
  <si>
    <t>Claysville</t>
  </si>
  <si>
    <t>300043000</t>
  </si>
  <si>
    <t>McGuire Memorial</t>
  </si>
  <si>
    <t>New Brighton</t>
  </si>
  <si>
    <t>103026002</t>
  </si>
  <si>
    <t>McKeesport Area SD</t>
  </si>
  <si>
    <t>McKeesport</t>
  </si>
  <si>
    <t>103026037</t>
  </si>
  <si>
    <t>McKeesport Area Tech Ctr</t>
  </si>
  <si>
    <t>211314503</t>
  </si>
  <si>
    <t>Meadow Green Mennonite School</t>
  </si>
  <si>
    <t>Three Springs</t>
  </si>
  <si>
    <t>204430005</t>
  </si>
  <si>
    <t>Meadow Valley Christian School</t>
  </si>
  <si>
    <t>213380553</t>
  </si>
  <si>
    <t>Meadow View Framers</t>
  </si>
  <si>
    <t>205208751</t>
  </si>
  <si>
    <t>Meadow View School</t>
  </si>
  <si>
    <t>206610002</t>
  </si>
  <si>
    <t>209530000</t>
  </si>
  <si>
    <t>Ulysses</t>
  </si>
  <si>
    <t>228030005</t>
  </si>
  <si>
    <t>216492913</t>
  </si>
  <si>
    <t>Meadowbrook Christian School</t>
  </si>
  <si>
    <t>213364062</t>
  </si>
  <si>
    <t>Meadowbrook School</t>
  </si>
  <si>
    <t>223469452</t>
  </si>
  <si>
    <t>Meadowbrook</t>
  </si>
  <si>
    <t>300460630</t>
  </si>
  <si>
    <t>Meadowlane Montessori School</t>
  </si>
  <si>
    <t>213365379</t>
  </si>
  <si>
    <t>Meadows of Hope Christian School</t>
  </si>
  <si>
    <t>300145550</t>
  </si>
  <si>
    <t>Meadows School</t>
  </si>
  <si>
    <t>Centre Hall</t>
  </si>
  <si>
    <t>216492923</t>
  </si>
  <si>
    <t>Meadowview Christian Academy</t>
  </si>
  <si>
    <t>213364042</t>
  </si>
  <si>
    <t>Meadowview School</t>
  </si>
  <si>
    <t>115216503</t>
  </si>
  <si>
    <t>Mechanicsburg Area SD</t>
  </si>
  <si>
    <t>300234600</t>
  </si>
  <si>
    <t>Media Childrens House</t>
  </si>
  <si>
    <t>225234002</t>
  </si>
  <si>
    <t>Media Providence Friends Sch</t>
  </si>
  <si>
    <t>213364122</t>
  </si>
  <si>
    <t>Meetinghouse Road School</t>
  </si>
  <si>
    <t>201630000</t>
  </si>
  <si>
    <t>Mel Blount Leadership Academy</t>
  </si>
  <si>
    <t>300234800</t>
  </si>
  <si>
    <t>Melmark Inc</t>
  </si>
  <si>
    <t>Berwyn</t>
  </si>
  <si>
    <t>205204504</t>
  </si>
  <si>
    <t>Melody Echoes School</t>
  </si>
  <si>
    <t>Cochranton</t>
  </si>
  <si>
    <t>204432718</t>
  </si>
  <si>
    <t>Melody Ridge</t>
  </si>
  <si>
    <t>126519392</t>
  </si>
  <si>
    <t>Memphis Street Academy CS @ JP Jones</t>
  </si>
  <si>
    <t>301630021</t>
  </si>
  <si>
    <t>Merakey Autism Center</t>
  </si>
  <si>
    <t>Mt Pleasant</t>
  </si>
  <si>
    <t>315210013</t>
  </si>
  <si>
    <t>307650039</t>
  </si>
  <si>
    <t>Merakey Education Achievement</t>
  </si>
  <si>
    <t>308070003</t>
  </si>
  <si>
    <t>Merakey Education Center</t>
  </si>
  <si>
    <t>308070009</t>
  </si>
  <si>
    <t>East Freedom</t>
  </si>
  <si>
    <t>310140017</t>
  </si>
  <si>
    <t>319350021</t>
  </si>
  <si>
    <t>322090083</t>
  </si>
  <si>
    <t>328030004</t>
  </si>
  <si>
    <t>104435003</t>
  </si>
  <si>
    <t>Mercer Area SD</t>
  </si>
  <si>
    <t>104435107</t>
  </si>
  <si>
    <t>Mercer County Career Center</t>
  </si>
  <si>
    <t>212287503</t>
  </si>
  <si>
    <t>Mercersburg Academy</t>
  </si>
  <si>
    <t>Mercersburg</t>
  </si>
  <si>
    <t>226514102</t>
  </si>
  <si>
    <t>Mercy Career and Technical High School</t>
  </si>
  <si>
    <t>221394002</t>
  </si>
  <si>
    <t>Mercy Special Learning Center</t>
  </si>
  <si>
    <t>205254004</t>
  </si>
  <si>
    <t>Mercyhurst Preparatory School</t>
  </si>
  <si>
    <t>320480368</t>
  </si>
  <si>
    <t>Meridian Academy</t>
  </si>
  <si>
    <t>223464302</t>
  </si>
  <si>
    <t>Merion Mercy Academy</t>
  </si>
  <si>
    <t>223461534</t>
  </si>
  <si>
    <t>Mesivta High School of Greater Philadelphia</t>
  </si>
  <si>
    <t>123465303</t>
  </si>
  <si>
    <t>Methacton SD</t>
  </si>
  <si>
    <t>213364102</t>
  </si>
  <si>
    <t>Metzlers Mennonite School</t>
  </si>
  <si>
    <t>119355503</t>
  </si>
  <si>
    <t>Mid Valley SD</t>
  </si>
  <si>
    <t>Throop</t>
  </si>
  <si>
    <t>116555003</t>
  </si>
  <si>
    <t>Midd-West SD</t>
  </si>
  <si>
    <t>Middleburg</t>
  </si>
  <si>
    <t>122097007</t>
  </si>
  <si>
    <t>Middle Bucks Institute of Technology</t>
  </si>
  <si>
    <t>210140010</t>
  </si>
  <si>
    <t>Middle Road School</t>
  </si>
  <si>
    <t>115226003</t>
  </si>
  <si>
    <t>Middletown Area SD</t>
  </si>
  <si>
    <t>Middletown</t>
  </si>
  <si>
    <t>300234860</t>
  </si>
  <si>
    <t>Middletown Montessori School</t>
  </si>
  <si>
    <t>127045303</t>
  </si>
  <si>
    <t>Midland Borough SD</t>
  </si>
  <si>
    <t>104000000</t>
  </si>
  <si>
    <t>Midwestern IU 4</t>
  </si>
  <si>
    <t>111444307</t>
  </si>
  <si>
    <t>Mifflin County Academy of Science and Technology</t>
  </si>
  <si>
    <t>211443503</t>
  </si>
  <si>
    <t>Mifflin County Christian Academy</t>
  </si>
  <si>
    <t>111444602</t>
  </si>
  <si>
    <t>Mifflin County SD</t>
  </si>
  <si>
    <t>116605003</t>
  </si>
  <si>
    <t>Mifflinburg Area SD</t>
  </si>
  <si>
    <t>323460089</t>
  </si>
  <si>
    <t>Milagre Kids School</t>
  </si>
  <si>
    <t>325230051</t>
  </si>
  <si>
    <t>300404510</t>
  </si>
  <si>
    <t>Milford E Barnes Junior School</t>
  </si>
  <si>
    <t>213364172</t>
  </si>
  <si>
    <t>Mill Creek School</t>
  </si>
  <si>
    <t>226514112</t>
  </si>
  <si>
    <t>224154520</t>
  </si>
  <si>
    <t>Mill Run School</t>
  </si>
  <si>
    <t>213384053</t>
  </si>
  <si>
    <t>Millbach Mennonite School</t>
  </si>
  <si>
    <t>Newmanstown</t>
  </si>
  <si>
    <t>213384003</t>
  </si>
  <si>
    <t>Millbach Springs School</t>
  </si>
  <si>
    <t>105257602</t>
  </si>
  <si>
    <t>Millcreek Township SD</t>
  </si>
  <si>
    <t>115226103</t>
  </si>
  <si>
    <t>Millersburg Area SD</t>
  </si>
  <si>
    <t>216603694</t>
  </si>
  <si>
    <t>Millmont Mennonite School</t>
  </si>
  <si>
    <t>213364202</t>
  </si>
  <si>
    <t>Millport Mennonite School</t>
  </si>
  <si>
    <t>116195004</t>
  </si>
  <si>
    <t>Millville Area SD</t>
  </si>
  <si>
    <t>213360540</t>
  </si>
  <si>
    <t>Millway School</t>
  </si>
  <si>
    <t>213364282</t>
  </si>
  <si>
    <t>Millwood School</t>
  </si>
  <si>
    <t>116495003</t>
  </si>
  <si>
    <t>Milton Area SD</t>
  </si>
  <si>
    <t>219359801</t>
  </si>
  <si>
    <t>Milton Eisner Yeshiva HS</t>
  </si>
  <si>
    <t>215224123</t>
  </si>
  <si>
    <t>Milton Hershey School</t>
  </si>
  <si>
    <t>129544703</t>
  </si>
  <si>
    <t>Minersville Area SD</t>
  </si>
  <si>
    <t>213360079</t>
  </si>
  <si>
    <t>Minnich School</t>
  </si>
  <si>
    <t>300394580</t>
  </si>
  <si>
    <t>Minsi Trails Cncl BSA</t>
  </si>
  <si>
    <t>Lehigh Valley</t>
  </si>
  <si>
    <t>223464502</t>
  </si>
  <si>
    <t>Miquon School</t>
  </si>
  <si>
    <t>226510050</t>
  </si>
  <si>
    <t>Miracle Temple Christian Academy</t>
  </si>
  <si>
    <t>324150059</t>
  </si>
  <si>
    <t>Mission for Educating Children with Autism</t>
  </si>
  <si>
    <t>216551825</t>
  </si>
  <si>
    <t>Misty Hollow Mennonite School</t>
  </si>
  <si>
    <t>210140012</t>
  </si>
  <si>
    <t>Misty Meadow School</t>
  </si>
  <si>
    <t>Coburn</t>
  </si>
  <si>
    <t>213360083</t>
  </si>
  <si>
    <t>218404201</t>
  </si>
  <si>
    <t>MMI Preparatory School</t>
  </si>
  <si>
    <t>Freeland</t>
  </si>
  <si>
    <t>104375003</t>
  </si>
  <si>
    <t>Mohawk Area SD</t>
  </si>
  <si>
    <t>101634207</t>
  </si>
  <si>
    <t>Mon Valley CTC</t>
  </si>
  <si>
    <t>212281050</t>
  </si>
  <si>
    <t>Monarchs Way</t>
  </si>
  <si>
    <t>107655803</t>
  </si>
  <si>
    <t>Monessen City SD</t>
  </si>
  <si>
    <t>104105353</t>
  </si>
  <si>
    <t>Moniteau SD</t>
  </si>
  <si>
    <t>West Sunbury</t>
  </si>
  <si>
    <t>120454507</t>
  </si>
  <si>
    <t>Monroe Career &amp; Tech Inst</t>
  </si>
  <si>
    <t>Bartonsville</t>
  </si>
  <si>
    <t>225231002</t>
  </si>
  <si>
    <t>Monsignor Bonner Archbishop Prendergast Catholic High School</t>
  </si>
  <si>
    <t>300286650</t>
  </si>
  <si>
    <t>Montessori Academy of Chambersburg</t>
  </si>
  <si>
    <t>300364100</t>
  </si>
  <si>
    <t>Montessori Academy of Lancaster</t>
  </si>
  <si>
    <t>300026330</t>
  </si>
  <si>
    <t>Montessori Centre Academy Inc</t>
  </si>
  <si>
    <t>300026470</t>
  </si>
  <si>
    <t>Montessori Childrens Community</t>
  </si>
  <si>
    <t>300091390</t>
  </si>
  <si>
    <t>Montessori Childrens House</t>
  </si>
  <si>
    <t>300155630</t>
  </si>
  <si>
    <t>Montessori Childrens House of Valley Forge</t>
  </si>
  <si>
    <t>300673550</t>
  </si>
  <si>
    <t>Montessori Childrens House of York</t>
  </si>
  <si>
    <t>300026380</t>
  </si>
  <si>
    <t>Montessori Childrens Schoolhouse</t>
  </si>
  <si>
    <t>322090079</t>
  </si>
  <si>
    <t>Montessori Community School</t>
  </si>
  <si>
    <t>300064150</t>
  </si>
  <si>
    <t>Montessori Country Day School</t>
  </si>
  <si>
    <t>Sinking Spring</t>
  </si>
  <si>
    <t>300250760</t>
  </si>
  <si>
    <t>Montessori in the Woods</t>
  </si>
  <si>
    <t>300351400</t>
  </si>
  <si>
    <t>Montessori Preschool and Kindergarten</t>
  </si>
  <si>
    <t>105250004</t>
  </si>
  <si>
    <t>Montessori Regional CS</t>
  </si>
  <si>
    <t>300464850</t>
  </si>
  <si>
    <t>Montessori School</t>
  </si>
  <si>
    <t>Dresher</t>
  </si>
  <si>
    <t>322090023</t>
  </si>
  <si>
    <t>117415004</t>
  </si>
  <si>
    <t>Montgomery Area SD</t>
  </si>
  <si>
    <t>123000000</t>
  </si>
  <si>
    <t>Montgomery County IU 23</t>
  </si>
  <si>
    <t>224154532</t>
  </si>
  <si>
    <t>Montgomery School</t>
  </si>
  <si>
    <t>Chester Springs</t>
  </si>
  <si>
    <t>103026303</t>
  </si>
  <si>
    <t>Montour SD</t>
  </si>
  <si>
    <t>Mc Kees Rocks</t>
  </si>
  <si>
    <t>117415103</t>
  </si>
  <si>
    <t>Montoursville Area SD</t>
  </si>
  <si>
    <t>Montoursville</t>
  </si>
  <si>
    <t>119584503</t>
  </si>
  <si>
    <t>Montrose Area SD</t>
  </si>
  <si>
    <t>Montrose</t>
  </si>
  <si>
    <t>103026343</t>
  </si>
  <si>
    <t>Moon Area SD</t>
  </si>
  <si>
    <t>220483972</t>
  </si>
  <si>
    <t>Moravian Academy - Downtown Campus</t>
  </si>
  <si>
    <t>220483952</t>
  </si>
  <si>
    <t>Moravian Academy - Merle Smith Campus</t>
  </si>
  <si>
    <t>221398402</t>
  </si>
  <si>
    <t>Moravian Academy - Swain Campus</t>
  </si>
  <si>
    <t>216603503</t>
  </si>
  <si>
    <t>Morningstar Mennonite School</t>
  </si>
  <si>
    <t>308118437</t>
  </si>
  <si>
    <t>Morrell Neighborhood School</t>
  </si>
  <si>
    <t>213364272</t>
  </si>
  <si>
    <t>Morris Hill School</t>
  </si>
  <si>
    <t>122097203</t>
  </si>
  <si>
    <t>Morrisville Borough SD</t>
  </si>
  <si>
    <t>Moscow</t>
  </si>
  <si>
    <t>110175003</t>
  </si>
  <si>
    <t>Moshannon Valley SD</t>
  </si>
  <si>
    <t>Houtzdale</t>
  </si>
  <si>
    <t>226514252</t>
  </si>
  <si>
    <t>Mother Divine Grace School</t>
  </si>
  <si>
    <t>202026345</t>
  </si>
  <si>
    <t>Mother of Mercy Academy</t>
  </si>
  <si>
    <t>225238052</t>
  </si>
  <si>
    <t>Mother of Providence Regional Catholic School</t>
  </si>
  <si>
    <t>Wallingford</t>
  </si>
  <si>
    <t>207654205</t>
  </si>
  <si>
    <t>Mother of Sorrows School</t>
  </si>
  <si>
    <t>205252604</t>
  </si>
  <si>
    <t>Mother Teresa Academy</t>
  </si>
  <si>
    <t>223464702</t>
  </si>
  <si>
    <t>Mother Teresa Regional Catholic School</t>
  </si>
  <si>
    <t>300091370</t>
  </si>
  <si>
    <t>Motivational Ed Training Ctr</t>
  </si>
  <si>
    <t>322090042</t>
  </si>
  <si>
    <t>Motivational Educational Training</t>
  </si>
  <si>
    <t>213364252</t>
  </si>
  <si>
    <t>Mount Calvary Christian School</t>
  </si>
  <si>
    <t>213367791</t>
  </si>
  <si>
    <t>116495103</t>
  </si>
  <si>
    <t>Mount Carmel Area SD</t>
  </si>
  <si>
    <t>Mount Carmel</t>
  </si>
  <si>
    <t>201264005</t>
  </si>
  <si>
    <t>Mount Carmel Christian School</t>
  </si>
  <si>
    <t>Mount Pleasant</t>
  </si>
  <si>
    <t>300026460</t>
  </si>
  <si>
    <t>Mount Lebanon Academy</t>
  </si>
  <si>
    <t>203024285</t>
  </si>
  <si>
    <t>Mount Lebanon Montessori School</t>
  </si>
  <si>
    <t>201264305</t>
  </si>
  <si>
    <t>Mount Moriah Christian School</t>
  </si>
  <si>
    <t>Smithfield</t>
  </si>
  <si>
    <t>107655903</t>
  </si>
  <si>
    <t>Mount Pleasant Area SD</t>
  </si>
  <si>
    <t>213364232</t>
  </si>
  <si>
    <t>Mount Pleasant View School</t>
  </si>
  <si>
    <t>223464802</t>
  </si>
  <si>
    <t>Mount Saint Joseph Academy</t>
  </si>
  <si>
    <t>111316003</t>
  </si>
  <si>
    <t>Mount Union Area SD</t>
  </si>
  <si>
    <t>Mount Union</t>
  </si>
  <si>
    <t>213360065</t>
  </si>
  <si>
    <t>Mount Vernon School</t>
  </si>
  <si>
    <t>208564005</t>
  </si>
  <si>
    <t>Mountain View Christian School</t>
  </si>
  <si>
    <t>Springs</t>
  </si>
  <si>
    <t>211295002</t>
  </si>
  <si>
    <t>217414201</t>
  </si>
  <si>
    <t>South Williamsport</t>
  </si>
  <si>
    <t>213364262</t>
  </si>
  <si>
    <t>Mountain View Mennonite School</t>
  </si>
  <si>
    <t>217410003</t>
  </si>
  <si>
    <t>Mountain View School</t>
  </si>
  <si>
    <t>119584603</t>
  </si>
  <si>
    <t>Mountain View SD</t>
  </si>
  <si>
    <t>Kingsley</t>
  </si>
  <si>
    <t>218403378</t>
  </si>
  <si>
    <t>Mountaintop Christian Academy</t>
  </si>
  <si>
    <t>212284033</t>
  </si>
  <si>
    <t>Mowersville Christian Academy</t>
  </si>
  <si>
    <t>214066065</t>
  </si>
  <si>
    <t>Mt Aetna Mennonite</t>
  </si>
  <si>
    <t>226514262</t>
  </si>
  <si>
    <t>Mt Airy Christian Day School</t>
  </si>
  <si>
    <t>103026402</t>
  </si>
  <si>
    <t>Mt Lebanon SD</t>
  </si>
  <si>
    <t>215506588</t>
  </si>
  <si>
    <t>Mt Pleasant Mennonite School</t>
  </si>
  <si>
    <t>215210012</t>
  </si>
  <si>
    <t>Mt Zion Church of God Christian Day School</t>
  </si>
  <si>
    <t>213364332</t>
  </si>
  <si>
    <t>Muddy Creek Christian School</t>
  </si>
  <si>
    <t>114065503</t>
  </si>
  <si>
    <t>Muhlenberg SD</t>
  </si>
  <si>
    <t>218404501</t>
  </si>
  <si>
    <t>Muhlenburg Christian Academy</t>
  </si>
  <si>
    <t>Hunlock Creek</t>
  </si>
  <si>
    <t>126513000</t>
  </si>
  <si>
    <t>Multicultural Academy CS</t>
  </si>
  <si>
    <t>117415303</t>
  </si>
  <si>
    <t>Muncy SD</t>
  </si>
  <si>
    <t>Muncy</t>
  </si>
  <si>
    <t>213364362</t>
  </si>
  <si>
    <t>Myers School</t>
  </si>
  <si>
    <t>213384103</t>
  </si>
  <si>
    <t>Myerstown Mennonite School</t>
  </si>
  <si>
    <t>213384503</t>
  </si>
  <si>
    <t>Nacetown Mennonite School</t>
  </si>
  <si>
    <t>213364402</t>
  </si>
  <si>
    <t>Napierville Mennonite School</t>
  </si>
  <si>
    <t>Stevens</t>
  </si>
  <si>
    <t>213360036</t>
  </si>
  <si>
    <t>Narvon Run School</t>
  </si>
  <si>
    <t>229544502</t>
  </si>
  <si>
    <t>Nativity BVM High School</t>
  </si>
  <si>
    <t>219353783</t>
  </si>
  <si>
    <t>Nativity Miguel School of Scranton</t>
  </si>
  <si>
    <t>222094502</t>
  </si>
  <si>
    <t>Nativity of Our Lord School</t>
  </si>
  <si>
    <t>215220001</t>
  </si>
  <si>
    <t>Nativity School of Harrisburg</t>
  </si>
  <si>
    <t>315220752</t>
  </si>
  <si>
    <t>Nature and Nurture Discovery School</t>
  </si>
  <si>
    <t>212675689</t>
  </si>
  <si>
    <t>Nature School of York</t>
  </si>
  <si>
    <t>226514352</t>
  </si>
  <si>
    <t>Nazareth Academy Grade School</t>
  </si>
  <si>
    <t>226514402</t>
  </si>
  <si>
    <t>Nazareth Academy High School</t>
  </si>
  <si>
    <t>120484803</t>
  </si>
  <si>
    <t>Nazareth Area SD</t>
  </si>
  <si>
    <t>203027948</t>
  </si>
  <si>
    <t>Nazareth Prep</t>
  </si>
  <si>
    <t>302020002</t>
  </si>
  <si>
    <t>Neighborhood Academy</t>
  </si>
  <si>
    <t>122097502</t>
  </si>
  <si>
    <t>Neshaminy SD</t>
  </si>
  <si>
    <t>104375203</t>
  </si>
  <si>
    <t>Neshannock Township SD</t>
  </si>
  <si>
    <t>206166954</t>
  </si>
  <si>
    <t>New Bethlehem Mennonite School</t>
  </si>
  <si>
    <t>228034004</t>
  </si>
  <si>
    <t>New Bethlehem Wesleyan Methodist School</t>
  </si>
  <si>
    <t>127045653</t>
  </si>
  <si>
    <t>New Brighton Area SD</t>
  </si>
  <si>
    <t>104375302</t>
  </si>
  <si>
    <t>New Castle Area SD</t>
  </si>
  <si>
    <t>204373914</t>
  </si>
  <si>
    <t>New Castle Christian Academy</t>
  </si>
  <si>
    <t>217596001</t>
  </si>
  <si>
    <t>New Covenant Academy</t>
  </si>
  <si>
    <t>213384803</t>
  </si>
  <si>
    <t>New Covenant Christian School</t>
  </si>
  <si>
    <t>213360062</t>
  </si>
  <si>
    <t>New Danville School</t>
  </si>
  <si>
    <t>Conestoga</t>
  </si>
  <si>
    <t>111440001</t>
  </si>
  <si>
    <t>New Day CS</t>
  </si>
  <si>
    <t>301260006</t>
  </si>
  <si>
    <t>New Directions</t>
  </si>
  <si>
    <t>229544702</t>
  </si>
  <si>
    <t>New England Valley Mennonite</t>
  </si>
  <si>
    <t>126513420</t>
  </si>
  <si>
    <t>New Foundations CS</t>
  </si>
  <si>
    <t>215224903</t>
  </si>
  <si>
    <t>New Generation Christian Acad</t>
  </si>
  <si>
    <t>213364552</t>
  </si>
  <si>
    <t>New Haven Mennonite School</t>
  </si>
  <si>
    <t>322090000</t>
  </si>
  <si>
    <t>New Hope Academy</t>
  </si>
  <si>
    <t>322090041</t>
  </si>
  <si>
    <t>226510047</t>
  </si>
  <si>
    <t>New Hope Christian Academy</t>
  </si>
  <si>
    <t>226510840</t>
  </si>
  <si>
    <t>New Hope Christian Academy - Northeast</t>
  </si>
  <si>
    <t>226515696</t>
  </si>
  <si>
    <t>New Hope Christian Academy Southwest</t>
  </si>
  <si>
    <t>223466198</t>
  </si>
  <si>
    <t>New Hope Christian Academy-Roslyn</t>
  </si>
  <si>
    <t>Roslyn</t>
  </si>
  <si>
    <t>213360052</t>
  </si>
  <si>
    <t>New Hope Parochial School</t>
  </si>
  <si>
    <t>122097604</t>
  </si>
  <si>
    <t>New Hope-Solebury SD</t>
  </si>
  <si>
    <t>New Hope</t>
  </si>
  <si>
    <t>107656303</t>
  </si>
  <si>
    <t>New Kensington-Arnold SD</t>
  </si>
  <si>
    <t>215224754</t>
  </si>
  <si>
    <t>New Life Academy</t>
  </si>
  <si>
    <t>226510020</t>
  </si>
  <si>
    <t>New Life Alternatives Christian Academy</t>
  </si>
  <si>
    <t>220523852</t>
  </si>
  <si>
    <t>New Life Christian Day School</t>
  </si>
  <si>
    <t>Matamoras</t>
  </si>
  <si>
    <t>201264655</t>
  </si>
  <si>
    <t>New Meadow Run Parochial School</t>
  </si>
  <si>
    <t>Farmington</t>
  </si>
  <si>
    <t>226512587</t>
  </si>
  <si>
    <t>New Medina Learning Institute</t>
  </si>
  <si>
    <t>326512996</t>
  </si>
  <si>
    <t>New Oaks Academy</t>
  </si>
  <si>
    <t>303020003</t>
  </si>
  <si>
    <t>New Outlook Academy</t>
  </si>
  <si>
    <t>213360053</t>
  </si>
  <si>
    <t>New Providence School</t>
  </si>
  <si>
    <t>300364320</t>
  </si>
  <si>
    <t>New School of Lancaster</t>
  </si>
  <si>
    <t>300404170</t>
  </si>
  <si>
    <t>New Story</t>
  </si>
  <si>
    <t>Wyoming</t>
  </si>
  <si>
    <t>303020076</t>
  </si>
  <si>
    <t>306330001</t>
  </si>
  <si>
    <t>310147319</t>
  </si>
  <si>
    <t>310190000</t>
  </si>
  <si>
    <t>310550000</t>
  </si>
  <si>
    <t>313360034</t>
  </si>
  <si>
    <t>314060034</t>
  </si>
  <si>
    <t>314060036</t>
  </si>
  <si>
    <t>314062201</t>
  </si>
  <si>
    <t>314069607</t>
  </si>
  <si>
    <t>315211936</t>
  </si>
  <si>
    <t>315212550</t>
  </si>
  <si>
    <t>315220012</t>
  </si>
  <si>
    <t>319350020</t>
  </si>
  <si>
    <t>328320001</t>
  </si>
  <si>
    <t>Blairsville</t>
  </si>
  <si>
    <t>213364622</t>
  </si>
  <si>
    <t>Newport School</t>
  </si>
  <si>
    <t>115504003</t>
  </si>
  <si>
    <t>Newport SD</t>
  </si>
  <si>
    <t>222094752</t>
  </si>
  <si>
    <t>Newtown Friends School</t>
  </si>
  <si>
    <t>300235350</t>
  </si>
  <si>
    <t>Newtown Square Presby Nursery School</t>
  </si>
  <si>
    <t>323460026</t>
  </si>
  <si>
    <t>Nexus School</t>
  </si>
  <si>
    <t>Rosyln</t>
  </si>
  <si>
    <t>223466373</t>
  </si>
  <si>
    <t>Nibras Day School</t>
  </si>
  <si>
    <t>300235380</t>
  </si>
  <si>
    <t>Nicholas School</t>
  </si>
  <si>
    <t>Clifton Heights</t>
  </si>
  <si>
    <t>Northern Cambria</t>
  </si>
  <si>
    <t>300140300</t>
  </si>
  <si>
    <t>Nittany Christian School</t>
  </si>
  <si>
    <t>216148109</t>
  </si>
  <si>
    <t>Nittany Ridge School</t>
  </si>
  <si>
    <t>110143120</t>
  </si>
  <si>
    <t>Nittany Valley CS</t>
  </si>
  <si>
    <t>208566005</t>
  </si>
  <si>
    <t>Niverton School</t>
  </si>
  <si>
    <t>213364752</t>
  </si>
  <si>
    <t>Noble Oak School</t>
  </si>
  <si>
    <t>300462770</t>
  </si>
  <si>
    <t>Noreen Cook Ctr for ECE of Har Zion Temple</t>
  </si>
  <si>
    <t>Penn Valley</t>
  </si>
  <si>
    <t>123465602</t>
  </si>
  <si>
    <t>Norristown Area SD</t>
  </si>
  <si>
    <t>103026852</t>
  </si>
  <si>
    <t>North Allegheny SD</t>
  </si>
  <si>
    <t>202024475</t>
  </si>
  <si>
    <t>North Catholic High School</t>
  </si>
  <si>
    <t>106167504</t>
  </si>
  <si>
    <t>North Clarion County SD</t>
  </si>
  <si>
    <t>205259840</t>
  </si>
  <si>
    <t>North East Mennonite School</t>
  </si>
  <si>
    <t>North East</t>
  </si>
  <si>
    <t>105258303</t>
  </si>
  <si>
    <t>North East SD</t>
  </si>
  <si>
    <t>203027523</t>
  </si>
  <si>
    <t>North Hills Regional Catholic Elementary Schools</t>
  </si>
  <si>
    <t>103026902</t>
  </si>
  <si>
    <t>North Hills SD</t>
  </si>
  <si>
    <t>123465507</t>
  </si>
  <si>
    <t>North Montco Tech Career Center</t>
  </si>
  <si>
    <t>123465702</t>
  </si>
  <si>
    <t>North Penn SD</t>
  </si>
  <si>
    <t>300026980</t>
  </si>
  <si>
    <t>North Pittsburgh Childrens House</t>
  </si>
  <si>
    <t>119356503</t>
  </si>
  <si>
    <t>North Pocono SD</t>
  </si>
  <si>
    <t>205200000</t>
  </si>
  <si>
    <t>North Richmond</t>
  </si>
  <si>
    <t>217084401</t>
  </si>
  <si>
    <t>North Rome Christian School</t>
  </si>
  <si>
    <t>129545003</t>
  </si>
  <si>
    <t>North Schuylkill SD</t>
  </si>
  <si>
    <t>Ashland</t>
  </si>
  <si>
    <t>213364872</t>
  </si>
  <si>
    <t>North Star School</t>
  </si>
  <si>
    <t>108565503</t>
  </si>
  <si>
    <t>North Star SD</t>
  </si>
  <si>
    <t>Boswell</t>
  </si>
  <si>
    <t>213364852</t>
  </si>
  <si>
    <t>North Star Vocational School</t>
  </si>
  <si>
    <t>120484903</t>
  </si>
  <si>
    <t>Northampton Area SD</t>
  </si>
  <si>
    <t>117083004</t>
  </si>
  <si>
    <t>Northeast Bradford SD</t>
  </si>
  <si>
    <t>Rome</t>
  </si>
  <si>
    <t>226515662</t>
  </si>
  <si>
    <t>Northeast Central Christian School</t>
  </si>
  <si>
    <t>119000000</t>
  </si>
  <si>
    <t>Northeastern Educational IU 19</t>
  </si>
  <si>
    <t>Archbald</t>
  </si>
  <si>
    <t>112674403</t>
  </si>
  <si>
    <t>Northeastern York SD</t>
  </si>
  <si>
    <t>Manchester</t>
  </si>
  <si>
    <t>108056004</t>
  </si>
  <si>
    <t>Northern Bedford County SD</t>
  </si>
  <si>
    <t>Loysburg</t>
  </si>
  <si>
    <t>108114503</t>
  </si>
  <si>
    <t>Northern Cambria SD</t>
  </si>
  <si>
    <t>215224733</t>
  </si>
  <si>
    <t>Northern Dauphin County Christian School</t>
  </si>
  <si>
    <t>215225481</t>
  </si>
  <si>
    <t>113385003</t>
  </si>
  <si>
    <t>Northern Lebanon SD</t>
  </si>
  <si>
    <t>Fredericksburg</t>
  </si>
  <si>
    <t>121394503</t>
  </si>
  <si>
    <t>Northern Lehigh SD</t>
  </si>
  <si>
    <t>Slatington</t>
  </si>
  <si>
    <t>109535504</t>
  </si>
  <si>
    <t>Northern Potter SD</t>
  </si>
  <si>
    <t>117080607</t>
  </si>
  <si>
    <t>Northern Tier Career Center</t>
  </si>
  <si>
    <t>Towanda</t>
  </si>
  <si>
    <t>117596003</t>
  </si>
  <si>
    <t>Northern Tioga SD</t>
  </si>
  <si>
    <t>Elkland</t>
  </si>
  <si>
    <t>107656407</t>
  </si>
  <si>
    <t>Northern Westmoreland CTC</t>
  </si>
  <si>
    <t>115674603</t>
  </si>
  <si>
    <t>Northern York County SD</t>
  </si>
  <si>
    <t>Dillsburg</t>
  </si>
  <si>
    <t>103026873</t>
  </si>
  <si>
    <t>Northgate SD</t>
  </si>
  <si>
    <t>202026125</t>
  </si>
  <si>
    <t>Northside Catholic Assumption Academy</t>
  </si>
  <si>
    <t>216493003</t>
  </si>
  <si>
    <t>Northumberland Christian School</t>
  </si>
  <si>
    <t>Northumberland</t>
  </si>
  <si>
    <t>116495207</t>
  </si>
  <si>
    <t>Northumberland County CTC</t>
  </si>
  <si>
    <t>Coal Township</t>
  </si>
  <si>
    <t>118406003</t>
  </si>
  <si>
    <t>Northwest Area SD</t>
  </si>
  <si>
    <t>Shickshinny</t>
  </si>
  <si>
    <t>105000000</t>
  </si>
  <si>
    <t>Northwest Tri-County IU 5</t>
  </si>
  <si>
    <t>121394603</t>
  </si>
  <si>
    <t>Northwestern Lehigh SD</t>
  </si>
  <si>
    <t>105258503</t>
  </si>
  <si>
    <t>Northwestern SD</t>
  </si>
  <si>
    <t>126510019</t>
  </si>
  <si>
    <t>Northwood Academy CS</t>
  </si>
  <si>
    <t>107656502</t>
  </si>
  <si>
    <t>Norwin SD</t>
  </si>
  <si>
    <t>226514502</t>
  </si>
  <si>
    <t>Norwood Fontbonne Academy</t>
  </si>
  <si>
    <t>225234602</t>
  </si>
  <si>
    <t>Notre Dame Delourdes School</t>
  </si>
  <si>
    <t>220457001</t>
  </si>
  <si>
    <t>Notre Dame Elementary School</t>
  </si>
  <si>
    <t>220454501</t>
  </si>
  <si>
    <t>Notre Dame High School</t>
  </si>
  <si>
    <t>220484502</t>
  </si>
  <si>
    <t>220484462</t>
  </si>
  <si>
    <t>Notre Dame of Bethlehem School</t>
  </si>
  <si>
    <t>208566505</t>
  </si>
  <si>
    <t>Oak Grove School</t>
  </si>
  <si>
    <t>214064752</t>
  </si>
  <si>
    <t>Oak Haven School</t>
  </si>
  <si>
    <t>212280000</t>
  </si>
  <si>
    <t>Oak Hill School</t>
  </si>
  <si>
    <t>213360021</t>
  </si>
  <si>
    <t>Oak Lane Mennonite School</t>
  </si>
  <si>
    <t>213364932</t>
  </si>
  <si>
    <t>Oak Shade School</t>
  </si>
  <si>
    <t>202024495</t>
  </si>
  <si>
    <t>Oakland Catholic High School</t>
  </si>
  <si>
    <t>201637428</t>
  </si>
  <si>
    <t>Oaks Academy</t>
  </si>
  <si>
    <t>215213503</t>
  </si>
  <si>
    <t>Oakwood Baptist Day School</t>
  </si>
  <si>
    <t>124156503</t>
  </si>
  <si>
    <t>Octorara Area SD</t>
  </si>
  <si>
    <t>106616203</t>
  </si>
  <si>
    <t>Oil City Area SD</t>
  </si>
  <si>
    <t>Oil City</t>
  </si>
  <si>
    <t>205204704</t>
  </si>
  <si>
    <t>Oilcreek School</t>
  </si>
  <si>
    <t>119356603</t>
  </si>
  <si>
    <t>Old Forge SD</t>
  </si>
  <si>
    <t>Old Forge</t>
  </si>
  <si>
    <t>213074533</t>
  </si>
  <si>
    <t>Old Mines School</t>
  </si>
  <si>
    <t>224150014</t>
  </si>
  <si>
    <t>Old Paths Baptist Academy</t>
  </si>
  <si>
    <t>212674753</t>
  </si>
  <si>
    <t>Old Paths Christian Academy</t>
  </si>
  <si>
    <t>326513064</t>
  </si>
  <si>
    <t>Olde City Day School</t>
  </si>
  <si>
    <t>114066503</t>
  </si>
  <si>
    <t>Oley Valley SD</t>
  </si>
  <si>
    <t>Oley</t>
  </si>
  <si>
    <t>213360067</t>
  </si>
  <si>
    <t>Olive Branch Christian Academy</t>
  </si>
  <si>
    <t>226510081</t>
  </si>
  <si>
    <t>Olney Christian School</t>
  </si>
  <si>
    <t>201305005</t>
  </si>
  <si>
    <t>Open Door Christian School</t>
  </si>
  <si>
    <t>204434054</t>
  </si>
  <si>
    <t>Orchard Hill School</t>
  </si>
  <si>
    <t>228034254</t>
  </si>
  <si>
    <t>Orchard Hills Chrst Academy</t>
  </si>
  <si>
    <t>206200001</t>
  </si>
  <si>
    <t>Orchard Knob School</t>
  </si>
  <si>
    <t>205200005</t>
  </si>
  <si>
    <t>Orchard Lane School</t>
  </si>
  <si>
    <t>Hartstown</t>
  </si>
  <si>
    <t>211440001</t>
  </si>
  <si>
    <t>Orchard Side School</t>
  </si>
  <si>
    <t>204435417</t>
  </si>
  <si>
    <t>Osborn School</t>
  </si>
  <si>
    <t>109537504</t>
  </si>
  <si>
    <t>Oswayo Valley SD</t>
  </si>
  <si>
    <t>Shinglehouse</t>
  </si>
  <si>
    <t>212285003</t>
  </si>
  <si>
    <t>Otterbein School</t>
  </si>
  <si>
    <t>109426003</t>
  </si>
  <si>
    <t>Otto-Eldred SD</t>
  </si>
  <si>
    <t>Duke Center</t>
  </si>
  <si>
    <t>300145800</t>
  </si>
  <si>
    <t>Our Childrens Center</t>
  </si>
  <si>
    <t>222092897</t>
  </si>
  <si>
    <t>Our Daily Bread Christian Academy</t>
  </si>
  <si>
    <t>225235402</t>
  </si>
  <si>
    <t>Our Lady of Angels Regional Catholic School</t>
  </si>
  <si>
    <t>226514852</t>
  </si>
  <si>
    <t>Our Lady of Calvary School</t>
  </si>
  <si>
    <t>226514875</t>
  </si>
  <si>
    <t>Our Lady of Confidence Day School - Sec</t>
  </si>
  <si>
    <t>226514602</t>
  </si>
  <si>
    <t>Our Lady of Confidence Sch Ele</t>
  </si>
  <si>
    <t>227045005</t>
  </si>
  <si>
    <t>Our Lady of Fatima School</t>
  </si>
  <si>
    <t>222095002</t>
  </si>
  <si>
    <t>Our Lady of Good Counsel</t>
  </si>
  <si>
    <t>222095302</t>
  </si>
  <si>
    <t>Our Lady of Grace School</t>
  </si>
  <si>
    <t>Penndel</t>
  </si>
  <si>
    <t>226511502</t>
  </si>
  <si>
    <t>Our Lady of Hope Regional Catholic School</t>
  </si>
  <si>
    <t>216496003</t>
  </si>
  <si>
    <t>Our Lady of Lourdes Regional School</t>
  </si>
  <si>
    <t>223467352</t>
  </si>
  <si>
    <t>Our Lady of Mercy Regional Catholic School</t>
  </si>
  <si>
    <t>Maple Glen</t>
  </si>
  <si>
    <t>222095402</t>
  </si>
  <si>
    <t>Our Lady of Mount Carmel</t>
  </si>
  <si>
    <t>205255254</t>
  </si>
  <si>
    <t>Our Lady of Peace School</t>
  </si>
  <si>
    <t>219355501</t>
  </si>
  <si>
    <t>220485202</t>
  </si>
  <si>
    <t>Our Lady of Perpetual Help</t>
  </si>
  <si>
    <t>226514552</t>
  </si>
  <si>
    <t>Our Lady of Port Richmond School</t>
  </si>
  <si>
    <t>213367602</t>
  </si>
  <si>
    <t>Our Lady of the Angels School</t>
  </si>
  <si>
    <t>213384702</t>
  </si>
  <si>
    <t>Our Lady of the Cross School</t>
  </si>
  <si>
    <t>210145003</t>
  </si>
  <si>
    <t>Our Lady of Victory School</t>
  </si>
  <si>
    <t>203024605</t>
  </si>
  <si>
    <t>Our Lady Sacred Heart HS</t>
  </si>
  <si>
    <t>226515302</t>
  </si>
  <si>
    <t>Our Mother Consolation</t>
  </si>
  <si>
    <t>226515352</t>
  </si>
  <si>
    <t>Our Mother of Sorrow School</t>
  </si>
  <si>
    <t>213365002</t>
  </si>
  <si>
    <t>Our Mother Perpetual Help</t>
  </si>
  <si>
    <t>300656550</t>
  </si>
  <si>
    <t>Outside in School Inc</t>
  </si>
  <si>
    <t>Bolivar</t>
  </si>
  <si>
    <t>300516590</t>
  </si>
  <si>
    <t>Overbrook School for Blind</t>
  </si>
  <si>
    <t>229544802</t>
  </si>
  <si>
    <t>Overcomers Christian Academy</t>
  </si>
  <si>
    <t>New Ringgold</t>
  </si>
  <si>
    <t>124156603</t>
  </si>
  <si>
    <t>Owen J Roberts SD</t>
  </si>
  <si>
    <t>213387682</t>
  </si>
  <si>
    <t>Owl Creek School</t>
  </si>
  <si>
    <t>124156703</t>
  </si>
  <si>
    <t>Oxford Area SD</t>
  </si>
  <si>
    <t>300027200</t>
  </si>
  <si>
    <t>Pace School</t>
  </si>
  <si>
    <t>321130012</t>
  </si>
  <si>
    <t>Packer Ridge Academy</t>
  </si>
  <si>
    <t>300175000</t>
  </si>
  <si>
    <t>Paint and Play School</t>
  </si>
  <si>
    <t>216551253</t>
  </si>
  <si>
    <t>Palace Creek Mennonite School</t>
  </si>
  <si>
    <t>122098003</t>
  </si>
  <si>
    <t>Palisades SD</t>
  </si>
  <si>
    <t>Kintnersville</t>
  </si>
  <si>
    <t>121136503</t>
  </si>
  <si>
    <t>Palmerton Area SD</t>
  </si>
  <si>
    <t>Palmerton</t>
  </si>
  <si>
    <t>113385303</t>
  </si>
  <si>
    <t>Palmyra Area SD</t>
  </si>
  <si>
    <t>Palmyra</t>
  </si>
  <si>
    <t>213384344</t>
  </si>
  <si>
    <t>Paloma School</t>
  </si>
  <si>
    <t>173515368</t>
  </si>
  <si>
    <t>Pan American Academy CS</t>
  </si>
  <si>
    <t>121136603</t>
  </si>
  <si>
    <t>Panther Valley SD</t>
  </si>
  <si>
    <t>Lansford</t>
  </si>
  <si>
    <t>213360040</t>
  </si>
  <si>
    <t>Paradise Lane School</t>
  </si>
  <si>
    <t>300371000</t>
  </si>
  <si>
    <t>Parents Preschool Ellwood City</t>
  </si>
  <si>
    <t>121395103</t>
  </si>
  <si>
    <t>Parkland SD</t>
  </si>
  <si>
    <t>103027307</t>
  </si>
  <si>
    <t>Parkway West CTC</t>
  </si>
  <si>
    <t>Oakdale</t>
  </si>
  <si>
    <t>102023217</t>
  </si>
  <si>
    <t>Passport Academy CS</t>
  </si>
  <si>
    <t>212285403</t>
  </si>
  <si>
    <t>Path Valley Christian School</t>
  </si>
  <si>
    <t>300466670</t>
  </si>
  <si>
    <t>Pathway School</t>
  </si>
  <si>
    <t>306610008</t>
  </si>
  <si>
    <t>Pathways Education Center</t>
  </si>
  <si>
    <t>120485603</t>
  </si>
  <si>
    <t>Pen Argyl Area SD</t>
  </si>
  <si>
    <t>222099202</t>
  </si>
  <si>
    <t>Pen Ryn School</t>
  </si>
  <si>
    <t>213360069</t>
  </si>
  <si>
    <t>Pencroft School</t>
  </si>
  <si>
    <t>108116003</t>
  </si>
  <si>
    <t>Penn Cambria SD</t>
  </si>
  <si>
    <t>300104280</t>
  </si>
  <si>
    <t>Penn Christian Academy of Butler County Inc</t>
  </si>
  <si>
    <t>219350723</t>
  </si>
  <si>
    <t>Penn Foster High School</t>
  </si>
  <si>
    <t>301260007</t>
  </si>
  <si>
    <t>Penn Highlands Connellsville Center for Autism</t>
  </si>
  <si>
    <t>103022481</t>
  </si>
  <si>
    <t>Penn Hills CS of Entrepreneurship</t>
  </si>
  <si>
    <t>103027352</t>
  </si>
  <si>
    <t>Penn Hills SD</t>
  </si>
  <si>
    <t>113365203</t>
  </si>
  <si>
    <t>Penn Manor SD</t>
  </si>
  <si>
    <t>Millersville</t>
  </si>
  <si>
    <t>300075750</t>
  </si>
  <si>
    <t>Penn Mont Academy</t>
  </si>
  <si>
    <t>216551303</t>
  </si>
  <si>
    <t>Penn View Christian Academy</t>
  </si>
  <si>
    <t>Penns Creek</t>
  </si>
  <si>
    <t>203026124</t>
  </si>
  <si>
    <t>Penn Woods Classical Academy</t>
  </si>
  <si>
    <t>125236903</t>
  </si>
  <si>
    <t>Penn-Delco SD</t>
  </si>
  <si>
    <t>107657103</t>
  </si>
  <si>
    <t>Penn-Trafford SD</t>
  </si>
  <si>
    <t>105204703</t>
  </si>
  <si>
    <t>Penncrest SD</t>
  </si>
  <si>
    <t>122098103</t>
  </si>
  <si>
    <t>Pennridge SD</t>
  </si>
  <si>
    <t>216550001</t>
  </si>
  <si>
    <t>Penns Creek School</t>
  </si>
  <si>
    <t>128326303</t>
  </si>
  <si>
    <t>Penns Manor Area SD</t>
  </si>
  <si>
    <t>110147003</t>
  </si>
  <si>
    <t>Penns Valley Area SD</t>
  </si>
  <si>
    <t>122098202</t>
  </si>
  <si>
    <t>Pennsbury SD</t>
  </si>
  <si>
    <t>Fallsington</t>
  </si>
  <si>
    <t>213364235</t>
  </si>
  <si>
    <t>Pennsy Ridge School</t>
  </si>
  <si>
    <t>127043430</t>
  </si>
  <si>
    <t>Pennsylvania Cyber CS</t>
  </si>
  <si>
    <t>115220003</t>
  </si>
  <si>
    <t>Pennsylvania Distance Learning CS</t>
  </si>
  <si>
    <t>124150004</t>
  </si>
  <si>
    <t>Pennsylvania Leadership CS</t>
  </si>
  <si>
    <t>300517000</t>
  </si>
  <si>
    <t>Pennsylvania School for the Deaf</t>
  </si>
  <si>
    <t>300146100</t>
  </si>
  <si>
    <t>Pennsylvania State Univ CC Prg</t>
  </si>
  <si>
    <t>115227398</t>
  </si>
  <si>
    <t>Pennsylvania STEAM Academy CS</t>
  </si>
  <si>
    <t>123460001</t>
  </si>
  <si>
    <t>Pennsylvania Virtual CS</t>
  </si>
  <si>
    <t>112671870</t>
  </si>
  <si>
    <t>Pennwood Cyber CS</t>
  </si>
  <si>
    <t>213365652</t>
  </si>
  <si>
    <t>Pennytown Mennonite School</t>
  </si>
  <si>
    <t>300170700</t>
  </si>
  <si>
    <t>Pentz Run Youth Services</t>
  </si>
  <si>
    <t>126510004</t>
  </si>
  <si>
    <t>People for People CS</t>
  </si>
  <si>
    <t>213365672</t>
  </si>
  <si>
    <t>Pequea Christian School</t>
  </si>
  <si>
    <t>213360022</t>
  </si>
  <si>
    <t>Pequea Mennonite School</t>
  </si>
  <si>
    <t>113365303</t>
  </si>
  <si>
    <t>Pequea Valley SD</t>
  </si>
  <si>
    <t>213360076</t>
  </si>
  <si>
    <t>Pequea Valley Vocational School</t>
  </si>
  <si>
    <t>329540000</t>
  </si>
  <si>
    <t>Perception Training Center</t>
  </si>
  <si>
    <t>223465502</t>
  </si>
  <si>
    <t>Perkiomen School</t>
  </si>
  <si>
    <t>Pennsburg</t>
  </si>
  <si>
    <t>123466103</t>
  </si>
  <si>
    <t>Perkiomen Valley SD</t>
  </si>
  <si>
    <t>105250001</t>
  </si>
  <si>
    <t>Perseus House CS of Excellence</t>
  </si>
  <si>
    <t>101636503</t>
  </si>
  <si>
    <t>Peters Township SD</t>
  </si>
  <si>
    <t>325230014</t>
  </si>
  <si>
    <t>Phebe Anna Thorne Kindergarten</t>
  </si>
  <si>
    <t>300466850</t>
  </si>
  <si>
    <t>Phebe Anna Thorne School</t>
  </si>
  <si>
    <t>224158902</t>
  </si>
  <si>
    <t>Phelps School</t>
  </si>
  <si>
    <t>226515632</t>
  </si>
  <si>
    <t>Philadelphia Academic School</t>
  </si>
  <si>
    <t>126513280</t>
  </si>
  <si>
    <t>Philadelphia Academy CS</t>
  </si>
  <si>
    <t>126514007</t>
  </si>
  <si>
    <t>Philadelphia AVTS</t>
  </si>
  <si>
    <t>222095502</t>
  </si>
  <si>
    <t>Philadelphia Christian Center Academy</t>
  </si>
  <si>
    <t>126515001</t>
  </si>
  <si>
    <t>Philadelphia City SD</t>
  </si>
  <si>
    <t>226510086</t>
  </si>
  <si>
    <t>Philadelphia Classical School</t>
  </si>
  <si>
    <t>126510009</t>
  </si>
  <si>
    <t>Philadelphia Electrical &amp; Tech CHS</t>
  </si>
  <si>
    <t>226510071</t>
  </si>
  <si>
    <t>Philadelphia Free School</t>
  </si>
  <si>
    <t>226515941</t>
  </si>
  <si>
    <t>Philadelphia Hebrew Day School</t>
  </si>
  <si>
    <t>126510929</t>
  </si>
  <si>
    <t>Philadelphia Hebrew Public CS</t>
  </si>
  <si>
    <t>126000000</t>
  </si>
  <si>
    <t>Philadelphia IU 26</t>
  </si>
  <si>
    <t>126510016</t>
  </si>
  <si>
    <t>Philadelphia Montessori CS</t>
  </si>
  <si>
    <t>223465712</t>
  </si>
  <si>
    <t>Philadelphia Montgomery Christian Academy</t>
  </si>
  <si>
    <t>Erdenheim</t>
  </si>
  <si>
    <t>126513400</t>
  </si>
  <si>
    <t>Philadelphia Performing Arts CS</t>
  </si>
  <si>
    <t>226515462</t>
  </si>
  <si>
    <t>Philadelphia School</t>
  </si>
  <si>
    <t>110177003</t>
  </si>
  <si>
    <t>Philipsburg-Osceola Area SD</t>
  </si>
  <si>
    <t>226518471</t>
  </si>
  <si>
    <t>Philly Agile Learning Community School</t>
  </si>
  <si>
    <t>124157203</t>
  </si>
  <si>
    <t>Phoenixville Area SD</t>
  </si>
  <si>
    <t>213360028</t>
  </si>
  <si>
    <t>Picadilly Ridge School</t>
  </si>
  <si>
    <t>204436004</t>
  </si>
  <si>
    <t>Pilgrim Fellowship School</t>
  </si>
  <si>
    <t>213367736</t>
  </si>
  <si>
    <t>Pine Curve School</t>
  </si>
  <si>
    <t>214065502</t>
  </si>
  <si>
    <t>Pine Forge Academy</t>
  </si>
  <si>
    <t>129546003</t>
  </si>
  <si>
    <t>Pine Grove Area SD</t>
  </si>
  <si>
    <t>210179626</t>
  </si>
  <si>
    <t>Pine Grove School</t>
  </si>
  <si>
    <t>New Millport</t>
  </si>
  <si>
    <t>229544649</t>
  </si>
  <si>
    <t>Pine Haven Mennonite School</t>
  </si>
  <si>
    <t>Schuylkill Haven</t>
  </si>
  <si>
    <t>204436154</t>
  </si>
  <si>
    <t>Pine Hollow School</t>
  </si>
  <si>
    <t>213365732</t>
  </si>
  <si>
    <t>Pine Knob School</t>
  </si>
  <si>
    <t>205250005</t>
  </si>
  <si>
    <t>Pine Ridge School</t>
  </si>
  <si>
    <t>217414601</t>
  </si>
  <si>
    <t>Pine Woods Nippenose Valley</t>
  </si>
  <si>
    <t>Jershey Shore</t>
  </si>
  <si>
    <t>103021003</t>
  </si>
  <si>
    <t>Pine-Richland SD</t>
  </si>
  <si>
    <t>208075305</t>
  </si>
  <si>
    <t>Piney Creek Parochial School</t>
  </si>
  <si>
    <t>302026068</t>
  </si>
  <si>
    <t>Pittsburgh ABA</t>
  </si>
  <si>
    <t>102025007</t>
  </si>
  <si>
    <t>Pittsburgh AVTS</t>
  </si>
  <si>
    <t>203027293</t>
  </si>
  <si>
    <t>Pittsburgh Christian Academy</t>
  </si>
  <si>
    <t>202024645</t>
  </si>
  <si>
    <t>Pittsburgh New Church School</t>
  </si>
  <si>
    <t>302026800</t>
  </si>
  <si>
    <t>Pittsburgh Prep LLC</t>
  </si>
  <si>
    <t>102027451</t>
  </si>
  <si>
    <t>Pittsburgh SD</t>
  </si>
  <si>
    <t>202024675</t>
  </si>
  <si>
    <t>Pittsburgh Urban Christian School</t>
  </si>
  <si>
    <t>102000000</t>
  </si>
  <si>
    <t>Pittsburgh-Mt Oliver IU 2</t>
  </si>
  <si>
    <t>118406602</t>
  </si>
  <si>
    <t>Pittston Area SD</t>
  </si>
  <si>
    <t>303020074</t>
  </si>
  <si>
    <t>PLEA School</t>
  </si>
  <si>
    <t>213365782</t>
  </si>
  <si>
    <t>Pleasant Grove School</t>
  </si>
  <si>
    <t>212675603</t>
  </si>
  <si>
    <t>Pleasant Hill Christian School</t>
  </si>
  <si>
    <t>214065602</t>
  </si>
  <si>
    <t>Pleasant Hills Mennonite School</t>
  </si>
  <si>
    <t>213365802</t>
  </si>
  <si>
    <t>Pleasant Valley Mennonite School</t>
  </si>
  <si>
    <t>205205554</t>
  </si>
  <si>
    <t>Pleasant Valley School</t>
  </si>
  <si>
    <t>213360073</t>
  </si>
  <si>
    <t>120455203</t>
  </si>
  <si>
    <t>Pleasant Valley SD</t>
  </si>
  <si>
    <t>Brodheadsville</t>
  </si>
  <si>
    <t>228037849</t>
  </si>
  <si>
    <t>Pleasant View</t>
  </si>
  <si>
    <t>204430000</t>
  </si>
  <si>
    <t>Pleasant View School</t>
  </si>
  <si>
    <t>206320001</t>
  </si>
  <si>
    <t>103027503</t>
  </si>
  <si>
    <t>Plum Borough SD</t>
  </si>
  <si>
    <t>Plum</t>
  </si>
  <si>
    <t>222090010</t>
  </si>
  <si>
    <t>Plumstead Christian School</t>
  </si>
  <si>
    <t>222095552</t>
  </si>
  <si>
    <t>223465702</t>
  </si>
  <si>
    <t>Plymouth Meeting Friends School</t>
  </si>
  <si>
    <t>220456051</t>
  </si>
  <si>
    <t>Pocono Adventist Christian School</t>
  </si>
  <si>
    <t>220459521</t>
  </si>
  <si>
    <t>Pocono Mountain Christian School</t>
  </si>
  <si>
    <t>120455403</t>
  </si>
  <si>
    <t>Pocono Mountain SD</t>
  </si>
  <si>
    <t>Swiftwater</t>
  </si>
  <si>
    <t>326513686</t>
  </si>
  <si>
    <t>Poinciana Montessori</t>
  </si>
  <si>
    <t>300514330</t>
  </si>
  <si>
    <t>Politz Hebrew Academy</t>
  </si>
  <si>
    <t>320453088</t>
  </si>
  <si>
    <t>Polk Academy</t>
  </si>
  <si>
    <t>Kresgeville</t>
  </si>
  <si>
    <t>213365882</t>
  </si>
  <si>
    <t>Pond View</t>
  </si>
  <si>
    <t>223460602</t>
  </si>
  <si>
    <t>Pope John Paul II High School</t>
  </si>
  <si>
    <t>224151682</t>
  </si>
  <si>
    <t>Pope John Paul II Regional Catholic Elementary School</t>
  </si>
  <si>
    <t>West Brandywine</t>
  </si>
  <si>
    <t>211445603</t>
  </si>
  <si>
    <t>Poplar Grove School</t>
  </si>
  <si>
    <t>109426303</t>
  </si>
  <si>
    <t>Port Allegany SD</t>
  </si>
  <si>
    <t>Port Allegany</t>
  </si>
  <si>
    <t>108116303</t>
  </si>
  <si>
    <t>Portage Area SD</t>
  </si>
  <si>
    <t>204106004</t>
  </si>
  <si>
    <t>Portersville Christian School</t>
  </si>
  <si>
    <t>Portersville</t>
  </si>
  <si>
    <t>212280005</t>
  </si>
  <si>
    <t>Portico River Brethren School</t>
  </si>
  <si>
    <t>209535488</t>
  </si>
  <si>
    <t>Potter County Christian School</t>
  </si>
  <si>
    <t>Roulette</t>
  </si>
  <si>
    <t>123466303</t>
  </si>
  <si>
    <t>Pottsgrove SD</t>
  </si>
  <si>
    <t>123466403</t>
  </si>
  <si>
    <t>Pottstown SD</t>
  </si>
  <si>
    <t>129546103</t>
  </si>
  <si>
    <t>Pottsville Area SD</t>
  </si>
  <si>
    <t>224151305</t>
  </si>
  <si>
    <t>Power Place Academy</t>
  </si>
  <si>
    <t>126512960</t>
  </si>
  <si>
    <t>Preparatory CS of Mathematics Science Tech and Careers</t>
  </si>
  <si>
    <t>300517746</t>
  </si>
  <si>
    <t>Presbyterian Phila Hdst Lrn Tr</t>
  </si>
  <si>
    <t>223465802</t>
  </si>
  <si>
    <t>Presentation BVM School</t>
  </si>
  <si>
    <t>307650031</t>
  </si>
  <si>
    <t>Pressley Ridge Day School Greensburg</t>
  </si>
  <si>
    <t>300028220</t>
  </si>
  <si>
    <t>Pressley Ridge Day School-Pittsburgh</t>
  </si>
  <si>
    <t>308110012</t>
  </si>
  <si>
    <t>Pressley Ridge Johnstown</t>
  </si>
  <si>
    <t>302020006</t>
  </si>
  <si>
    <t>Pressley Ridge School for Autism</t>
  </si>
  <si>
    <t>303020022</t>
  </si>
  <si>
    <t>Pressley Ridge School for the Deaf Program</t>
  </si>
  <si>
    <t>316499724</t>
  </si>
  <si>
    <t>Pride at Shamokin Academy</t>
  </si>
  <si>
    <t>226515432</t>
  </si>
  <si>
    <t>Primrose School of Center City Philadelphia</t>
  </si>
  <si>
    <t>323463400</t>
  </si>
  <si>
    <t>Primrose School of Royersford</t>
  </si>
  <si>
    <t>300515320</t>
  </si>
  <si>
    <t>Prodigy Learning Centers</t>
  </si>
  <si>
    <t>226515532</t>
  </si>
  <si>
    <t>Project Learn School</t>
  </si>
  <si>
    <t>160028259</t>
  </si>
  <si>
    <t>Propel CS-Braddock Hills</t>
  </si>
  <si>
    <t>103020005</t>
  </si>
  <si>
    <t>Propel CS-East</t>
  </si>
  <si>
    <t>Turtle Creek</t>
  </si>
  <si>
    <t>103024952</t>
  </si>
  <si>
    <t>Propel CS-Hazelwood</t>
  </si>
  <si>
    <t>103020002</t>
  </si>
  <si>
    <t>Propel CS-Homestead</t>
  </si>
  <si>
    <t>103020003</t>
  </si>
  <si>
    <t>Propel CS-McKeesport</t>
  </si>
  <si>
    <t>103020004</t>
  </si>
  <si>
    <t>Propel CS-Montour</t>
  </si>
  <si>
    <t>103028192</t>
  </si>
  <si>
    <t>Propel CS-Northside</t>
  </si>
  <si>
    <t>103024162</t>
  </si>
  <si>
    <t>Propel CS-Pitcairn</t>
  </si>
  <si>
    <t>300364050</t>
  </si>
  <si>
    <t>Prospect Grove High School</t>
  </si>
  <si>
    <t>212286339</t>
  </si>
  <si>
    <t>Providence Christian Academy</t>
  </si>
  <si>
    <t>203024685</t>
  </si>
  <si>
    <t>Providence Heights Alpha Sch</t>
  </si>
  <si>
    <t>323460122</t>
  </si>
  <si>
    <t>Providence Montessori School House</t>
  </si>
  <si>
    <t>212285803</t>
  </si>
  <si>
    <t>Providence School - Pidgeon Hill</t>
  </si>
  <si>
    <t>102027560</t>
  </si>
  <si>
    <t>Provident CS</t>
  </si>
  <si>
    <t>127045357</t>
  </si>
  <si>
    <t>Provident CS - West</t>
  </si>
  <si>
    <t>213361060</t>
  </si>
  <si>
    <t>Provident Life</t>
  </si>
  <si>
    <t>228323722</t>
  </si>
  <si>
    <t>Pumpkin Ridge</t>
  </si>
  <si>
    <t>210177501</t>
  </si>
  <si>
    <t>Punkin Ridge School</t>
  </si>
  <si>
    <t>Lajose</t>
  </si>
  <si>
    <t>106338003</t>
  </si>
  <si>
    <t>Punxsutawney Area SD</t>
  </si>
  <si>
    <t>206336004</t>
  </si>
  <si>
    <t>Punxsutawney Christian School</t>
  </si>
  <si>
    <t>128327303</t>
  </si>
  <si>
    <t>Purchase Line SD</t>
  </si>
  <si>
    <t>Commodore</t>
  </si>
  <si>
    <t>326517786</t>
  </si>
  <si>
    <t>Quadrat Academy</t>
  </si>
  <si>
    <t>223469482</t>
  </si>
  <si>
    <t>Quaker School At Horsham</t>
  </si>
  <si>
    <t>103027753</t>
  </si>
  <si>
    <t>Quaker Valley SD</t>
  </si>
  <si>
    <t>Leetsdale</t>
  </si>
  <si>
    <t>222095802</t>
  </si>
  <si>
    <t>Quakertown Christian School</t>
  </si>
  <si>
    <t>122098403</t>
  </si>
  <si>
    <t>Quakertown Community SD</t>
  </si>
  <si>
    <t>215213603</t>
  </si>
  <si>
    <t>Quarry Hill School</t>
  </si>
  <si>
    <t>210140008</t>
  </si>
  <si>
    <t>Quarry Road School</t>
  </si>
  <si>
    <t>213365892</t>
  </si>
  <si>
    <t>226515392</t>
  </si>
  <si>
    <t>Quba Institute of Arabic &amp; Islamic Studies</t>
  </si>
  <si>
    <t>208568981</t>
  </si>
  <si>
    <t>Quecreek Mennonite School</t>
  </si>
  <si>
    <t>207657305</t>
  </si>
  <si>
    <t>Queen of Angels Catholic School</t>
  </si>
  <si>
    <t>223460019</t>
  </si>
  <si>
    <t>Queen of Angels Regional Catholic School</t>
  </si>
  <si>
    <t>300467631</t>
  </si>
  <si>
    <t>R&amp;R Perelman Jewish D S-Forman</t>
  </si>
  <si>
    <t>300467630</t>
  </si>
  <si>
    <t>R&amp;R Perelman Jewish D S-Stern</t>
  </si>
  <si>
    <t>215229003</t>
  </si>
  <si>
    <t>Rabbi David L. Silver Yeshiva Academy</t>
  </si>
  <si>
    <t>125237603</t>
  </si>
  <si>
    <t>Radnor Township SD</t>
  </si>
  <si>
    <t>215220000</t>
  </si>
  <si>
    <t>Rakers Mill School</t>
  </si>
  <si>
    <t>224155682</t>
  </si>
  <si>
    <t>Rattle Snake Run School</t>
  </si>
  <si>
    <t>213365895</t>
  </si>
  <si>
    <t>Rawlinsville School</t>
  </si>
  <si>
    <t>213386599</t>
  </si>
  <si>
    <t>Reach Christian School</t>
  </si>
  <si>
    <t>115227871</t>
  </si>
  <si>
    <t>Reach Cyber CS</t>
  </si>
  <si>
    <t>114067107</t>
  </si>
  <si>
    <t>Reading Muhlenberg CTC</t>
  </si>
  <si>
    <t>114067002</t>
  </si>
  <si>
    <t>Reading SD</t>
  </si>
  <si>
    <t>214066202</t>
  </si>
  <si>
    <t>Reading SDA Junior Academy</t>
  </si>
  <si>
    <t>213365902</t>
  </si>
  <si>
    <t>Reamstown Mennonite School</t>
  </si>
  <si>
    <t>Reamstown</t>
  </si>
  <si>
    <t>323463113</t>
  </si>
  <si>
    <t>Red Bridge Montessori House</t>
  </si>
  <si>
    <t>223466500</t>
  </si>
  <si>
    <t>Red Hill Christian School</t>
  </si>
  <si>
    <t>Red Hill</t>
  </si>
  <si>
    <t>213365922</t>
  </si>
  <si>
    <t>Red Hill Parochial School</t>
  </si>
  <si>
    <t>112675503</t>
  </si>
  <si>
    <t>Red Lion Area SD</t>
  </si>
  <si>
    <t>Red Lion</t>
  </si>
  <si>
    <t>212675703</t>
  </si>
  <si>
    <t>Red Lion Christian School</t>
  </si>
  <si>
    <t>326510160</t>
  </si>
  <si>
    <t>Red Lion Elementary School</t>
  </si>
  <si>
    <t>106168003</t>
  </si>
  <si>
    <t>Redbank Valley SD</t>
  </si>
  <si>
    <t>203024715</t>
  </si>
  <si>
    <t>Redeemer Lutheran School-Verona</t>
  </si>
  <si>
    <t>Verona</t>
  </si>
  <si>
    <t>214062292</t>
  </si>
  <si>
    <t>Reform Congregation Oheb Sholom Kindergarten</t>
  </si>
  <si>
    <t>213365952</t>
  </si>
  <si>
    <t>Refton School</t>
  </si>
  <si>
    <t>212678257</t>
  </si>
  <si>
    <t>Refuge Christian Academy</t>
  </si>
  <si>
    <t>222095986</t>
  </si>
  <si>
    <t>Regina Academy at St John the Baptist</t>
  </si>
  <si>
    <t>Ottsville</t>
  </si>
  <si>
    <t>223460008</t>
  </si>
  <si>
    <t>Regina Angelorum Academy</t>
  </si>
  <si>
    <t>223460007</t>
  </si>
  <si>
    <t>Regina Coeli Academy</t>
  </si>
  <si>
    <t>224150016</t>
  </si>
  <si>
    <t>Regina Luminis Academy</t>
  </si>
  <si>
    <t>214060003</t>
  </si>
  <si>
    <t>Rehrersburg Christian School</t>
  </si>
  <si>
    <t>213385803</t>
  </si>
  <si>
    <t>Reistville School</t>
  </si>
  <si>
    <t>124153350</t>
  </si>
  <si>
    <t>Renaissance Academy CS</t>
  </si>
  <si>
    <t>221390009</t>
  </si>
  <si>
    <t>Resurrected Life Childrens Academy</t>
  </si>
  <si>
    <t>213367202</t>
  </si>
  <si>
    <t>Resurrection Catholic School</t>
  </si>
  <si>
    <t>226515552</t>
  </si>
  <si>
    <t>Resurrection Regional Catholic School</t>
  </si>
  <si>
    <t>219356201</t>
  </si>
  <si>
    <t>Revival Baptist Christian Sch</t>
  </si>
  <si>
    <t>326513292</t>
  </si>
  <si>
    <t>Revolution School</t>
  </si>
  <si>
    <t>104435303</t>
  </si>
  <si>
    <t>Reynolds SD</t>
  </si>
  <si>
    <t>227046205</t>
  </si>
  <si>
    <t>Rhema Christian School</t>
  </si>
  <si>
    <t>126510008</t>
  </si>
  <si>
    <t>Richard Allen Preparatory CS</t>
  </si>
  <si>
    <t>300115000</t>
  </si>
  <si>
    <t>Richland Academy</t>
  </si>
  <si>
    <t>108116503</t>
  </si>
  <si>
    <t>Richland SD</t>
  </si>
  <si>
    <t>203027445</t>
  </si>
  <si>
    <t>Ridge Academy</t>
  </si>
  <si>
    <t>109246003</t>
  </si>
  <si>
    <t>Ridgway Area SD</t>
  </si>
  <si>
    <t>Ridgway</t>
  </si>
  <si>
    <t>125237702</t>
  </si>
  <si>
    <t>Ridley SD</t>
  </si>
  <si>
    <t>Folsom</t>
  </si>
  <si>
    <t>101637002</t>
  </si>
  <si>
    <t>Ringgold SD</t>
  </si>
  <si>
    <t>New Eagle</t>
  </si>
  <si>
    <t>321132841</t>
  </si>
  <si>
    <t>River Academy</t>
  </si>
  <si>
    <t>Weissport</t>
  </si>
  <si>
    <t>304104001</t>
  </si>
  <si>
    <t>River Academy of Excellence</t>
  </si>
  <si>
    <t>228038288</t>
  </si>
  <si>
    <t>River Mist</t>
  </si>
  <si>
    <t>Parker</t>
  </si>
  <si>
    <t>312670018</t>
  </si>
  <si>
    <t>River Rock Academy</t>
  </si>
  <si>
    <t>313367796</t>
  </si>
  <si>
    <t>314062821</t>
  </si>
  <si>
    <t>314069098</t>
  </si>
  <si>
    <t>315212750</t>
  </si>
  <si>
    <t>317417458</t>
  </si>
  <si>
    <t>325234867</t>
  </si>
  <si>
    <t>329545817</t>
  </si>
  <si>
    <t>Cressona</t>
  </si>
  <si>
    <t>312670019</t>
  </si>
  <si>
    <t>River Rock Academy Inc</t>
  </si>
  <si>
    <t>315210046</t>
  </si>
  <si>
    <t>River Rock Academy, Inc.</t>
  </si>
  <si>
    <t>216601753</t>
  </si>
  <si>
    <t>River Valley Nature School</t>
  </si>
  <si>
    <t>300419600</t>
  </si>
  <si>
    <t>River Valley Regional YMCA (formerly Williamsport YMCA)</t>
  </si>
  <si>
    <t>128321103</t>
  </si>
  <si>
    <t>River Valley SD</t>
  </si>
  <si>
    <t>222092352</t>
  </si>
  <si>
    <t>River Valley Waldorf School</t>
  </si>
  <si>
    <t>Upper Black Eddy</t>
  </si>
  <si>
    <t>127045853</t>
  </si>
  <si>
    <t>Riverside Beaver County SD</t>
  </si>
  <si>
    <t>119357003</t>
  </si>
  <si>
    <t>Riverside SD</t>
  </si>
  <si>
    <t>224150823</t>
  </si>
  <si>
    <t>Riverstone United Christian Academy</t>
  </si>
  <si>
    <t>106000000</t>
  </si>
  <si>
    <t>Riverview IU 6</t>
  </si>
  <si>
    <t>216551703</t>
  </si>
  <si>
    <t>Riverview Mennonite School</t>
  </si>
  <si>
    <t>Liverpool</t>
  </si>
  <si>
    <t>103028203</t>
  </si>
  <si>
    <t>Riverview SD</t>
  </si>
  <si>
    <t>Oakmont</t>
  </si>
  <si>
    <t>105252920</t>
  </si>
  <si>
    <t>Robert Benjamin Wiley Community CS</t>
  </si>
  <si>
    <t>121393330</t>
  </si>
  <si>
    <t>Roberto Clemente CS</t>
  </si>
  <si>
    <t>224155507</t>
  </si>
  <si>
    <t>Robin Ridge School</t>
  </si>
  <si>
    <t>203024755</t>
  </si>
  <si>
    <t>Robinson Township Christian School</t>
  </si>
  <si>
    <t>127046903</t>
  </si>
  <si>
    <t>Rochester Area SD</t>
  </si>
  <si>
    <t>206331158</t>
  </si>
  <si>
    <t>Rock Dump School</t>
  </si>
  <si>
    <t>211446003</t>
  </si>
  <si>
    <t>Rock Haven Christian School</t>
  </si>
  <si>
    <t>307650013</t>
  </si>
  <si>
    <t>Rocking Horse Preschool</t>
  </si>
  <si>
    <t>216557284</t>
  </si>
  <si>
    <t>Rockland Academy</t>
  </si>
  <si>
    <t>213366522</t>
  </si>
  <si>
    <t>Rockvale School</t>
  </si>
  <si>
    <t>210145233</t>
  </si>
  <si>
    <t>Rockville School</t>
  </si>
  <si>
    <t>108566303</t>
  </si>
  <si>
    <t>Rockwood Area SD</t>
  </si>
  <si>
    <t>Rockwood</t>
  </si>
  <si>
    <t>226515602</t>
  </si>
  <si>
    <t>Roman Catholic High School</t>
  </si>
  <si>
    <t>206200125</t>
  </si>
  <si>
    <t>Rometown Academy</t>
  </si>
  <si>
    <t>225230005</t>
  </si>
  <si>
    <t>Rose Tree Day School</t>
  </si>
  <si>
    <t>125237903</t>
  </si>
  <si>
    <t>Rose Tree Media SD</t>
  </si>
  <si>
    <t>228326255</t>
  </si>
  <si>
    <t>Rose Valley School</t>
  </si>
  <si>
    <t>210177398</t>
  </si>
  <si>
    <t>Ross Road School</t>
  </si>
  <si>
    <t>205250004</t>
  </si>
  <si>
    <t>Round Hill School</t>
  </si>
  <si>
    <t>226514088</t>
  </si>
  <si>
    <t>Roxborough Christian School</t>
  </si>
  <si>
    <t>300157200</t>
  </si>
  <si>
    <t>Royer-Greaves School for the Blind</t>
  </si>
  <si>
    <t>126510001</t>
  </si>
  <si>
    <t>Russell Byers CS</t>
  </si>
  <si>
    <t>206168390</t>
  </si>
  <si>
    <t>Rustling Maples</t>
  </si>
  <si>
    <t>213366562</t>
  </si>
  <si>
    <t>Rynear Road School</t>
  </si>
  <si>
    <t>223460902</t>
  </si>
  <si>
    <t>Sacred Heart Academy Bryn Mawr</t>
  </si>
  <si>
    <t>202024855</t>
  </si>
  <si>
    <t>Sacred Heart Elementary School</t>
  </si>
  <si>
    <t>211447003</t>
  </si>
  <si>
    <t>Sacred Heart of Jesus School</t>
  </si>
  <si>
    <t>213367002</t>
  </si>
  <si>
    <t>214067002</t>
  </si>
  <si>
    <t>Sacred Heart School</t>
  </si>
  <si>
    <t>West Reading</t>
  </si>
  <si>
    <t>225237052</t>
  </si>
  <si>
    <t>211310000</t>
  </si>
  <si>
    <t>Saddlers Run School</t>
  </si>
  <si>
    <t>129546803</t>
  </si>
  <si>
    <t>Saint Clair Area SD</t>
  </si>
  <si>
    <t>Saint Clair</t>
  </si>
  <si>
    <t>205255504</t>
  </si>
  <si>
    <t>Saint Jude School</t>
  </si>
  <si>
    <t>109248003</t>
  </si>
  <si>
    <t>Saint Marys Area SD</t>
  </si>
  <si>
    <t>223460021</t>
  </si>
  <si>
    <t>Saint Miriam Academy</t>
  </si>
  <si>
    <t>227047605</t>
  </si>
  <si>
    <t>Saint Monica Catholic Academy</t>
  </si>
  <si>
    <t>226519422</t>
  </si>
  <si>
    <t>Saint Timothy Catholic School</t>
  </si>
  <si>
    <t>206337004</t>
  </si>
  <si>
    <t>Saints Cosmas &amp; Damian School</t>
  </si>
  <si>
    <t>226515695</t>
  </si>
  <si>
    <t>Saints Tabernacle Day School</t>
  </si>
  <si>
    <t>221397153</t>
  </si>
  <si>
    <t>Salem Christian School</t>
  </si>
  <si>
    <t>213367027</t>
  </si>
  <si>
    <t>Salisbury Heights School</t>
  </si>
  <si>
    <t>121395603</t>
  </si>
  <si>
    <t>Salisbury Township SD</t>
  </si>
  <si>
    <t>108567004</t>
  </si>
  <si>
    <t>Salisbury-Elk Lick SD</t>
  </si>
  <si>
    <t>321392757</t>
  </si>
  <si>
    <t>Salvaggio Academy</t>
  </si>
  <si>
    <t>215220009</t>
  </si>
  <si>
    <t>Samuel School</t>
  </si>
  <si>
    <t>213364824</t>
  </si>
  <si>
    <t>Sandmine School</t>
  </si>
  <si>
    <t>114514135</t>
  </si>
  <si>
    <t>Sankofa Freedom Academy CS</t>
  </si>
  <si>
    <t>120486003</t>
  </si>
  <si>
    <t>Saucon Valley SD</t>
  </si>
  <si>
    <t>Hellertown</t>
  </si>
  <si>
    <t>117086003</t>
  </si>
  <si>
    <t>Sayre Area SD</t>
  </si>
  <si>
    <t>213381960</t>
  </si>
  <si>
    <t>Schaefferstown Mennonite High School</t>
  </si>
  <si>
    <t>Schaefferstown</t>
  </si>
  <si>
    <t>213367042</t>
  </si>
  <si>
    <t>Scheaffers Mennnonite School</t>
  </si>
  <si>
    <t>300256290</t>
  </si>
  <si>
    <t>Schlossers Red Baloon DCC</t>
  </si>
  <si>
    <t>MCKEON</t>
  </si>
  <si>
    <t>225239202</t>
  </si>
  <si>
    <t>School in Rose Valley</t>
  </si>
  <si>
    <t>Rose Valley</t>
  </si>
  <si>
    <t>122093140</t>
  </si>
  <si>
    <t>School Lane CS</t>
  </si>
  <si>
    <t>226500000</t>
  </si>
  <si>
    <t>School of Faith in God</t>
  </si>
  <si>
    <t>222097102</t>
  </si>
  <si>
    <t>School of Saint Jude</t>
  </si>
  <si>
    <t>129547303</t>
  </si>
  <si>
    <t>Schuylkill Haven Area SD</t>
  </si>
  <si>
    <t>129000000</t>
  </si>
  <si>
    <t>Schuylkill IU 29</t>
  </si>
  <si>
    <t>Mar Lin</t>
  </si>
  <si>
    <t>129546907</t>
  </si>
  <si>
    <t>Schuylkill Technology Centers</t>
  </si>
  <si>
    <t>114067503</t>
  </si>
  <si>
    <t>Schuylkill Valley SD</t>
  </si>
  <si>
    <t>216497553</t>
  </si>
  <si>
    <t>Schwaben Creek School</t>
  </si>
  <si>
    <t>219357301</t>
  </si>
  <si>
    <t>Scranton Hebrew Day School</t>
  </si>
  <si>
    <t>219357401</t>
  </si>
  <si>
    <t>Scranton Preparatory School</t>
  </si>
  <si>
    <t>119357402</t>
  </si>
  <si>
    <t>Scranton SD</t>
  </si>
  <si>
    <t>223465881</t>
  </si>
  <si>
    <t>Seeds Academy An Acton Academy</t>
  </si>
  <si>
    <t>Green Lane</t>
  </si>
  <si>
    <t>228320007</t>
  </si>
  <si>
    <t>Seeds of Faith Christian Academy</t>
  </si>
  <si>
    <t>Creekside</t>
  </si>
  <si>
    <t>116557103</t>
  </si>
  <si>
    <t>Selinsgrove Area SD</t>
  </si>
  <si>
    <t>109420107</t>
  </si>
  <si>
    <t>Seneca Highlands Career and Technical Center</t>
  </si>
  <si>
    <t>109000000</t>
  </si>
  <si>
    <t>Seneca Highlands IU 9</t>
  </si>
  <si>
    <t>Smethport</t>
  </si>
  <si>
    <t>104107903</t>
  </si>
  <si>
    <t>Seneca Valley SD</t>
  </si>
  <si>
    <t>Harmony</t>
  </si>
  <si>
    <t>215224689</t>
  </si>
  <si>
    <t>Sequoia Christian School</t>
  </si>
  <si>
    <t>203025205</t>
  </si>
  <si>
    <t>Serra Catholic High School</t>
  </si>
  <si>
    <t>202025475</t>
  </si>
  <si>
    <t>Serra Catholic HS</t>
  </si>
  <si>
    <t>205206804</t>
  </si>
  <si>
    <t>Seton Catholic School</t>
  </si>
  <si>
    <t>307650037</t>
  </si>
  <si>
    <t>Seton Hill University Child Development Center</t>
  </si>
  <si>
    <t>203024805</t>
  </si>
  <si>
    <t>Seton Lasalle High School</t>
  </si>
  <si>
    <t>300518275</t>
  </si>
  <si>
    <t>Settlement Music School</t>
  </si>
  <si>
    <t>188392660</t>
  </si>
  <si>
    <t>Seven Generations CS</t>
  </si>
  <si>
    <t>215227103</t>
  </si>
  <si>
    <t>Seven Sorrows BVM School</t>
  </si>
  <si>
    <t>203025225</t>
  </si>
  <si>
    <t>Sewickley Academy</t>
  </si>
  <si>
    <t>211347003</t>
  </si>
  <si>
    <t>Shade Mountain Christian School</t>
  </si>
  <si>
    <t>Mifflin</t>
  </si>
  <si>
    <t>215500006</t>
  </si>
  <si>
    <t>Shade Mt. Mennonite</t>
  </si>
  <si>
    <t>Mt. Pleasant Mills</t>
  </si>
  <si>
    <t>108567204</t>
  </si>
  <si>
    <t>Shade-Central City SD</t>
  </si>
  <si>
    <t>Cairnbrook</t>
  </si>
  <si>
    <t>211447073</t>
  </si>
  <si>
    <t>Shady Acre School</t>
  </si>
  <si>
    <t>213360008</t>
  </si>
  <si>
    <t>Shady Glade School</t>
  </si>
  <si>
    <t>216604503</t>
  </si>
  <si>
    <t>Shady Grove Christian School</t>
  </si>
  <si>
    <t>212286103</t>
  </si>
  <si>
    <t>Shady Grove Mennonite School</t>
  </si>
  <si>
    <t>208070000</t>
  </si>
  <si>
    <t>Shady Grove School</t>
  </si>
  <si>
    <t>202025235</t>
  </si>
  <si>
    <t>Shady Lane School</t>
  </si>
  <si>
    <t>205204875</t>
  </si>
  <si>
    <t>204436205</t>
  </si>
  <si>
    <t>Shady Maple School</t>
  </si>
  <si>
    <t>210141169</t>
  </si>
  <si>
    <t>Shady Meadow School</t>
  </si>
  <si>
    <t>208078705</t>
  </si>
  <si>
    <t>Shady Pond School</t>
  </si>
  <si>
    <t>203022675</t>
  </si>
  <si>
    <t>Shady Side Academy Country Day School</t>
  </si>
  <si>
    <t>203025245</t>
  </si>
  <si>
    <t>Shady Side Academy Junior Sch</t>
  </si>
  <si>
    <t>203025265</t>
  </si>
  <si>
    <t>Shady Side Academy Middle Sch</t>
  </si>
  <si>
    <t>203025255</t>
  </si>
  <si>
    <t>Shady Side Academy Senior School</t>
  </si>
  <si>
    <t>103028302</t>
  </si>
  <si>
    <t>Shaler Area SD</t>
  </si>
  <si>
    <t>212286503</t>
  </si>
  <si>
    <t>Shalom Christian Academy</t>
  </si>
  <si>
    <t>213360039</t>
  </si>
  <si>
    <t>Shalom Mennonite School</t>
  </si>
  <si>
    <t>116496503</t>
  </si>
  <si>
    <t>Shamokin Area SD</t>
  </si>
  <si>
    <t>108567404</t>
  </si>
  <si>
    <t>Shanksville-Stonycreek SD</t>
  </si>
  <si>
    <t>Shanksville</t>
  </si>
  <si>
    <t>104435603</t>
  </si>
  <si>
    <t>Sharon City SD</t>
  </si>
  <si>
    <t>104435703</t>
  </si>
  <si>
    <t>Sharpsville Area SD</t>
  </si>
  <si>
    <t>Sharpsville</t>
  </si>
  <si>
    <t>220480865</t>
  </si>
  <si>
    <t>Shayaan Academy</t>
  </si>
  <si>
    <t>229545509</t>
  </si>
  <si>
    <t>Shenandoah Christian School</t>
  </si>
  <si>
    <t>Shenandoah</t>
  </si>
  <si>
    <t>129547203</t>
  </si>
  <si>
    <t>Shenandoah Valley SD</t>
  </si>
  <si>
    <t>104376203</t>
  </si>
  <si>
    <t>Shenango Area SD</t>
  </si>
  <si>
    <t>204430003</t>
  </si>
  <si>
    <t>Shenango Valley Faith Academy</t>
  </si>
  <si>
    <t>204376804</t>
  </si>
  <si>
    <t>Shepherd School</t>
  </si>
  <si>
    <t>226510011</t>
  </si>
  <si>
    <t>Shepherds Christian Academy</t>
  </si>
  <si>
    <t>116496603</t>
  </si>
  <si>
    <t>Shikellamy SD</t>
  </si>
  <si>
    <t>Sunbury</t>
  </si>
  <si>
    <t>226510062</t>
  </si>
  <si>
    <t>Shiloh Christian Academy</t>
  </si>
  <si>
    <t>223469502</t>
  </si>
  <si>
    <t>Shipley School</t>
  </si>
  <si>
    <t>223460390</t>
  </si>
  <si>
    <t>Shipley School Lower Campus</t>
  </si>
  <si>
    <t>115218003</t>
  </si>
  <si>
    <t>Shippensburg Area SD</t>
  </si>
  <si>
    <t>300214900</t>
  </si>
  <si>
    <t>Shippensburg Univ Headstart</t>
  </si>
  <si>
    <t>300097170</t>
  </si>
  <si>
    <t>Shir Ami Bucks Co Jewish Cong</t>
  </si>
  <si>
    <t>212672603</t>
  </si>
  <si>
    <t>Shrewsbury Christian Academy</t>
  </si>
  <si>
    <t>New Freedom</t>
  </si>
  <si>
    <t>213367045</t>
  </si>
  <si>
    <t>Sides Mill School</t>
  </si>
  <si>
    <t>213367158</t>
  </si>
  <si>
    <t>Silver Hill School</t>
  </si>
  <si>
    <t>203020011</t>
  </si>
  <si>
    <t>Sister Thea Bowman Catholic Academy</t>
  </si>
  <si>
    <t>Wilkinsburg</t>
  </si>
  <si>
    <t>215219903</t>
  </si>
  <si>
    <t>Slate Ridge Mennonite School</t>
  </si>
  <si>
    <t>213367122</t>
  </si>
  <si>
    <t>Slaymaker Hill School</t>
  </si>
  <si>
    <t>104107503</t>
  </si>
  <si>
    <t>Slippery Rock Area SD</t>
  </si>
  <si>
    <t>Slippery Rock</t>
  </si>
  <si>
    <t>300106250</t>
  </si>
  <si>
    <t>Slippery Rock Univ/Sga Presch</t>
  </si>
  <si>
    <t>226510067</t>
  </si>
  <si>
    <t>Smart Center Academy</t>
  </si>
  <si>
    <t>109427503</t>
  </si>
  <si>
    <t>Smethport Area SD</t>
  </si>
  <si>
    <t>213360064</t>
  </si>
  <si>
    <t>Smiling Ridge School</t>
  </si>
  <si>
    <t>212670013</t>
  </si>
  <si>
    <t>Smith Hollow School</t>
  </si>
  <si>
    <t>213367112</t>
  </si>
  <si>
    <t>Smyrna View School</t>
  </si>
  <si>
    <t>213367072</t>
  </si>
  <si>
    <t>Snake Hill School</t>
  </si>
  <si>
    <t>208053035</t>
  </si>
  <si>
    <t>Snake Spring Valley Christian Academy</t>
  </si>
  <si>
    <t>308070663</t>
  </si>
  <si>
    <t>Soaring Heights School - Altoona</t>
  </si>
  <si>
    <t>310170002</t>
  </si>
  <si>
    <t>Soaring Heights School - Clearfield</t>
  </si>
  <si>
    <t>310170003</t>
  </si>
  <si>
    <t>Soaring Heights School - DuBois</t>
  </si>
  <si>
    <t>308114898</t>
  </si>
  <si>
    <t>Soaring Heights School - Johnstown</t>
  </si>
  <si>
    <t>311343883</t>
  </si>
  <si>
    <t>Soaring Heights School - Mifflin</t>
  </si>
  <si>
    <t>310144677</t>
  </si>
  <si>
    <t>Soaring Heights School - State College</t>
  </si>
  <si>
    <t>312670020</t>
  </si>
  <si>
    <t>Soaring Heights School - York</t>
  </si>
  <si>
    <t>Mount Wolf</t>
  </si>
  <si>
    <t>211440005</t>
  </si>
  <si>
    <t>Soft Run School</t>
  </si>
  <si>
    <t>113367003</t>
  </si>
  <si>
    <t>Solanco SD</t>
  </si>
  <si>
    <t>222097202</t>
  </si>
  <si>
    <t>Solebury School</t>
  </si>
  <si>
    <t>303022453</t>
  </si>
  <si>
    <t>Solid Foundations Academy</t>
  </si>
  <si>
    <t>313360284</t>
  </si>
  <si>
    <t>Solvit Academy</t>
  </si>
  <si>
    <t>108567703</t>
  </si>
  <si>
    <t>Somerset Area SD</t>
  </si>
  <si>
    <t>208567375</t>
  </si>
  <si>
    <t>Somerset Christian School</t>
  </si>
  <si>
    <t>108567807</t>
  </si>
  <si>
    <t>Somerset County Technology Center</t>
  </si>
  <si>
    <t>213367182</t>
  </si>
  <si>
    <t>Sonlight River Brethren</t>
  </si>
  <si>
    <t>226517319</t>
  </si>
  <si>
    <t>Sophia Academy</t>
  </si>
  <si>
    <t>123467103</t>
  </si>
  <si>
    <t>Souderton Area SD</t>
  </si>
  <si>
    <t>123463370</t>
  </si>
  <si>
    <t>Souderton CS Collaborative</t>
  </si>
  <si>
    <t>103028653</t>
  </si>
  <si>
    <t>South Allegheny SD</t>
  </si>
  <si>
    <t>Mc Keesport</t>
  </si>
  <si>
    <t>112676203</t>
  </si>
  <si>
    <t>South Eastern SD</t>
  </si>
  <si>
    <t>103028703</t>
  </si>
  <si>
    <t>South Fayette Township SD</t>
  </si>
  <si>
    <t>McDonald</t>
  </si>
  <si>
    <t>203028051</t>
  </si>
  <si>
    <t>South Hills Catholic Academy</t>
  </si>
  <si>
    <t>115218303</t>
  </si>
  <si>
    <t>South Middleton SD</t>
  </si>
  <si>
    <t>300065500</t>
  </si>
  <si>
    <t>South Mountain YMCA</t>
  </si>
  <si>
    <t>Wernersville</t>
  </si>
  <si>
    <t>103028753</t>
  </si>
  <si>
    <t>South Park SD</t>
  </si>
  <si>
    <t>South Park</t>
  </si>
  <si>
    <t>127047404</t>
  </si>
  <si>
    <t>South Side Area SD</t>
  </si>
  <si>
    <t>Hookstown</t>
  </si>
  <si>
    <t>112676403</t>
  </si>
  <si>
    <t>South Western SD</t>
  </si>
  <si>
    <t>117416103</t>
  </si>
  <si>
    <t>South Williamsport Area SD</t>
  </si>
  <si>
    <t>125238402</t>
  </si>
  <si>
    <t>Southeast Delco SD</t>
  </si>
  <si>
    <t>Folcroft</t>
  </si>
  <si>
    <t>Jefferson Hills</t>
  </si>
  <si>
    <t>101306503</t>
  </si>
  <si>
    <t>Southeastern Greene SD</t>
  </si>
  <si>
    <t>Greensboro</t>
  </si>
  <si>
    <t>116197503</t>
  </si>
  <si>
    <t>Southern Columbia Area SD</t>
  </si>
  <si>
    <t>Catawissa</t>
  </si>
  <si>
    <t>111297504</t>
  </si>
  <si>
    <t>Southern Fulton SD</t>
  </si>
  <si>
    <t>Warfordsburg</t>
  </si>
  <si>
    <t>111317503</t>
  </si>
  <si>
    <t>Southern Huntingdon County SD</t>
  </si>
  <si>
    <t>121395703</t>
  </si>
  <si>
    <t>Southern Lehigh SD</t>
  </si>
  <si>
    <t>117597003</t>
  </si>
  <si>
    <t>Southern Tioga SD</t>
  </si>
  <si>
    <t>Blossburg</t>
  </si>
  <si>
    <t>112676503</t>
  </si>
  <si>
    <t>Southern York County SD</t>
  </si>
  <si>
    <t>107657503</t>
  </si>
  <si>
    <t>Southmoreland SD</t>
  </si>
  <si>
    <t>Alverton</t>
  </si>
  <si>
    <t>108515107</t>
  </si>
  <si>
    <t>Southwest Leadership Academy CS</t>
  </si>
  <si>
    <t>300028660</t>
  </si>
  <si>
    <t>Southwood School</t>
  </si>
  <si>
    <t>303020034</t>
  </si>
  <si>
    <t>300518480</t>
  </si>
  <si>
    <t>Special People NE Inc</t>
  </si>
  <si>
    <t>103023410</t>
  </si>
  <si>
    <t>Spectrum CS</t>
  </si>
  <si>
    <t>213360072</t>
  </si>
  <si>
    <t>Sporting Hill Christian School</t>
  </si>
  <si>
    <t>213367082</t>
  </si>
  <si>
    <t>Sporting Hill Mennonite School</t>
  </si>
  <si>
    <t>213369935</t>
  </si>
  <si>
    <t>Sporting Valley School</t>
  </si>
  <si>
    <t>213360018</t>
  </si>
  <si>
    <t>Spotts View School</t>
  </si>
  <si>
    <t>210140005</t>
  </si>
  <si>
    <t>Spring Bank School</t>
  </si>
  <si>
    <t>108077503</t>
  </si>
  <si>
    <t>Spring Cove SD</t>
  </si>
  <si>
    <t>Roaring Spring</t>
  </si>
  <si>
    <t>226510064</t>
  </si>
  <si>
    <t>Spring Garden Academy</t>
  </si>
  <si>
    <t>213367052</t>
  </si>
  <si>
    <t>Spring Garden School</t>
  </si>
  <si>
    <t>112676703</t>
  </si>
  <si>
    <t>Spring Grove Area SD</t>
  </si>
  <si>
    <t>Ambler</t>
  </si>
  <si>
    <t>206330704</t>
  </si>
  <si>
    <t>Spring Run School</t>
  </si>
  <si>
    <t>Rochester Mills</t>
  </si>
  <si>
    <t>215504651</t>
  </si>
  <si>
    <t>Spring Valley Mennonite</t>
  </si>
  <si>
    <t>201267655</t>
  </si>
  <si>
    <t>Spring Valley School</t>
  </si>
  <si>
    <t>208560004</t>
  </si>
  <si>
    <t>123467303</t>
  </si>
  <si>
    <t>Spring-Ford Area SD</t>
  </si>
  <si>
    <t>125238502</t>
  </si>
  <si>
    <t>Springfield SD</t>
  </si>
  <si>
    <t>123467203</t>
  </si>
  <si>
    <t>Springfield Township SD</t>
  </si>
  <si>
    <t>Oreland</t>
  </si>
  <si>
    <t>226511002</t>
  </si>
  <si>
    <t>Springside Chestnut Hill Academy</t>
  </si>
  <si>
    <t>322090076</t>
  </si>
  <si>
    <t>Springtime School</t>
  </si>
  <si>
    <t>213367222</t>
  </si>
  <si>
    <t>Springville Mennonite School</t>
  </si>
  <si>
    <t>213367132</t>
  </si>
  <si>
    <t>Sproul Road School</t>
  </si>
  <si>
    <t>226518692</t>
  </si>
  <si>
    <t>SS John Neumann and Maria Goretti Catholic High School</t>
  </si>
  <si>
    <t>224150001</t>
  </si>
  <si>
    <t>SS Peter and Paul School</t>
  </si>
  <si>
    <t>224158602</t>
  </si>
  <si>
    <t>SS Simon &amp; Jude School</t>
  </si>
  <si>
    <t>217087001</t>
  </si>
  <si>
    <t>St Agnes Elementary School</t>
  </si>
  <si>
    <t>224157202</t>
  </si>
  <si>
    <t>St Agnes School</t>
  </si>
  <si>
    <t>223467252</t>
  </si>
  <si>
    <t>St Albert the Great School</t>
  </si>
  <si>
    <t>223467312</t>
  </si>
  <si>
    <t>St Aloysius</t>
  </si>
  <si>
    <t>225237252</t>
  </si>
  <si>
    <t>St Aloysius Academy</t>
  </si>
  <si>
    <t>225237302</t>
  </si>
  <si>
    <t>St Anastasia School</t>
  </si>
  <si>
    <t>222097402</t>
  </si>
  <si>
    <t>St Andrew School</t>
  </si>
  <si>
    <t>225237352</t>
  </si>
  <si>
    <t>212287003</t>
  </si>
  <si>
    <t>St Andrews School</t>
  </si>
  <si>
    <t>221397202</t>
  </si>
  <si>
    <t>St Ann School</t>
  </si>
  <si>
    <t>220487202</t>
  </si>
  <si>
    <t>St Anne School</t>
  </si>
  <si>
    <t>226516202</t>
  </si>
  <si>
    <t>St Anselm Elementary School</t>
  </si>
  <si>
    <t>226519042</t>
  </si>
  <si>
    <t>St Anthony of Padua Regional Catholic School</t>
  </si>
  <si>
    <t>204104251</t>
  </si>
  <si>
    <t>St Anthony Sch Prog at North Catholic HS</t>
  </si>
  <si>
    <t>203020013</t>
  </si>
  <si>
    <t>St Anthony School at Mary of Nazareth</t>
  </si>
  <si>
    <t>203020014</t>
  </si>
  <si>
    <t>St Anthony School Programs at St Mary</t>
  </si>
  <si>
    <t>226516302</t>
  </si>
  <si>
    <t>St Athanasius School</t>
  </si>
  <si>
    <t>226516452</t>
  </si>
  <si>
    <t>St Barnabas School</t>
  </si>
  <si>
    <t>202025745</t>
  </si>
  <si>
    <t>St Bede School</t>
  </si>
  <si>
    <t>208117405</t>
  </si>
  <si>
    <t>St Benedict Catholic School</t>
  </si>
  <si>
    <t>Carrolltown</t>
  </si>
  <si>
    <t>202027885</t>
  </si>
  <si>
    <t>St Benedict the Moor</t>
  </si>
  <si>
    <t>225237452</t>
  </si>
  <si>
    <t>St Bernadette School</t>
  </si>
  <si>
    <t>228327205</t>
  </si>
  <si>
    <t>St Bernard School</t>
  </si>
  <si>
    <t>214067202</t>
  </si>
  <si>
    <t>St Catharine of Siena School</t>
  </si>
  <si>
    <t>215227203</t>
  </si>
  <si>
    <t>St Catherine Laboure School</t>
  </si>
  <si>
    <t>226517052</t>
  </si>
  <si>
    <t>St Cecilia School</t>
  </si>
  <si>
    <t>222097702</t>
  </si>
  <si>
    <t>St Charles Borromeo School</t>
  </si>
  <si>
    <t>226517152</t>
  </si>
  <si>
    <t>St Christopher School</t>
  </si>
  <si>
    <t>225237082</t>
  </si>
  <si>
    <t>St Cornelius School</t>
  </si>
  <si>
    <t>225237552</t>
  </si>
  <si>
    <t>St Cyril Alexandria School</t>
  </si>
  <si>
    <t>East Lansdowne</t>
  </si>
  <si>
    <t>216479003</t>
  </si>
  <si>
    <t>St Cyril Kindergarten</t>
  </si>
  <si>
    <t>325230842</t>
  </si>
  <si>
    <t>St Davids Episcopal Day School</t>
  </si>
  <si>
    <t>300237500</t>
  </si>
  <si>
    <t>St Davids Nursery School</t>
  </si>
  <si>
    <t>226517302</t>
  </si>
  <si>
    <t>St Dominic School</t>
  </si>
  <si>
    <t>319640004</t>
  </si>
  <si>
    <t>St Dominics Academy</t>
  </si>
  <si>
    <t>225237652</t>
  </si>
  <si>
    <t>St Dorothy School</t>
  </si>
  <si>
    <t>202026165</t>
  </si>
  <si>
    <t>St Edmunds Academy</t>
  </si>
  <si>
    <t>224150000</t>
  </si>
  <si>
    <t>St Elizabeth Parish School</t>
  </si>
  <si>
    <t>221397302</t>
  </si>
  <si>
    <t>St Elizabeth Regional School</t>
  </si>
  <si>
    <t>222098702</t>
  </si>
  <si>
    <t>St Ephrem School</t>
  </si>
  <si>
    <t>225237702</t>
  </si>
  <si>
    <t>St Eugene School</t>
  </si>
  <si>
    <t>Primos</t>
  </si>
  <si>
    <t>226517352</t>
  </si>
  <si>
    <t>St Frances Cabrini Regional Catholic School</t>
  </si>
  <si>
    <t>214064002</t>
  </si>
  <si>
    <t>St Francis Classical Catholic Academy</t>
  </si>
  <si>
    <t>Bally</t>
  </si>
  <si>
    <t>226517552</t>
  </si>
  <si>
    <t>St Francis De Sales School</t>
  </si>
  <si>
    <t>210177204</t>
  </si>
  <si>
    <t>St Francis Grade School</t>
  </si>
  <si>
    <t>223467702</t>
  </si>
  <si>
    <t>St Francis of Assisi School</t>
  </si>
  <si>
    <t>225237802</t>
  </si>
  <si>
    <t>212017403</t>
  </si>
  <si>
    <t>St Francis Xavier School</t>
  </si>
  <si>
    <t>226517652</t>
  </si>
  <si>
    <t>223467802</t>
  </si>
  <si>
    <t>St Genevieve School</t>
  </si>
  <si>
    <t>205257604</t>
  </si>
  <si>
    <t>St George School</t>
  </si>
  <si>
    <t>226517752</t>
  </si>
  <si>
    <t>204107504</t>
  </si>
  <si>
    <t>St Gregory School</t>
  </si>
  <si>
    <t>Zelienople</t>
  </si>
  <si>
    <t>205257704</t>
  </si>
  <si>
    <t>219357941</t>
  </si>
  <si>
    <t>St Gregorys Academy</t>
  </si>
  <si>
    <t>Elmhurst</t>
  </si>
  <si>
    <t>226517902</t>
  </si>
  <si>
    <t>St Helena Incarnation Regional Catholic School</t>
  </si>
  <si>
    <t>223467902</t>
  </si>
  <si>
    <t>St Helena School</t>
  </si>
  <si>
    <t>223467952</t>
  </si>
  <si>
    <t>St Hilary of Poiters School</t>
  </si>
  <si>
    <t>Rydal</t>
  </si>
  <si>
    <t>226518002</t>
  </si>
  <si>
    <t>St Huberts Catholic High Sch</t>
  </si>
  <si>
    <t>214067302</t>
  </si>
  <si>
    <t>St Ignatius Loyola School</t>
  </si>
  <si>
    <t>West Lawn</t>
  </si>
  <si>
    <t>222098002</t>
  </si>
  <si>
    <t>St Ignatius School</t>
  </si>
  <si>
    <t>222098102</t>
  </si>
  <si>
    <t>St Isidore School</t>
  </si>
  <si>
    <t>225238552</t>
  </si>
  <si>
    <t>St James Regional Catholic School</t>
  </si>
  <si>
    <t>Ridley Park</t>
  </si>
  <si>
    <t>203026565</t>
  </si>
  <si>
    <t>St James School</t>
  </si>
  <si>
    <t>205257904</t>
  </si>
  <si>
    <t>226510073</t>
  </si>
  <si>
    <t>220487602</t>
  </si>
  <si>
    <t>St Jane Frances School</t>
  </si>
  <si>
    <t>229547652</t>
  </si>
  <si>
    <t>St Jerome Regional School</t>
  </si>
  <si>
    <t>226518092</t>
  </si>
  <si>
    <t>St Jerome School</t>
  </si>
  <si>
    <t>215227403</t>
  </si>
  <si>
    <t>St Joan of Arc School</t>
  </si>
  <si>
    <t>220484965</t>
  </si>
  <si>
    <t>St John Chrysostom Academy</t>
  </si>
  <si>
    <t>212671227</t>
  </si>
  <si>
    <t>St John Chrysostom School</t>
  </si>
  <si>
    <t>201267005</t>
  </si>
  <si>
    <t>St John Evangelist School</t>
  </si>
  <si>
    <t>210147003</t>
  </si>
  <si>
    <t>213367102</t>
  </si>
  <si>
    <t>St John Neumann Catholic School</t>
  </si>
  <si>
    <t>217417211</t>
  </si>
  <si>
    <t>St John Neumann Regional Academy</t>
  </si>
  <si>
    <t>217410501</t>
  </si>
  <si>
    <t>St John Neumann Regional Academy High School Campus</t>
  </si>
  <si>
    <t>221137102</t>
  </si>
  <si>
    <t>St John Neumann Regional Sch</t>
  </si>
  <si>
    <t>221397652</t>
  </si>
  <si>
    <t>213366381</t>
  </si>
  <si>
    <t>St John Neumann School for Children and Families</t>
  </si>
  <si>
    <t>204434504</t>
  </si>
  <si>
    <t>St John Paul II Elementary School</t>
  </si>
  <si>
    <t>215670001</t>
  </si>
  <si>
    <t>St John the Baptist</t>
  </si>
  <si>
    <t>221391002</t>
  </si>
  <si>
    <t>St John Vianney Regional School</t>
  </si>
  <si>
    <t>229547752</t>
  </si>
  <si>
    <t>St Joseph Center for Spec Lrng</t>
  </si>
  <si>
    <t>203026785</t>
  </si>
  <si>
    <t>St Joseph High School</t>
  </si>
  <si>
    <t>205627004</t>
  </si>
  <si>
    <t>St Joseph School</t>
  </si>
  <si>
    <t>Warren</t>
  </si>
  <si>
    <t>212670003</t>
  </si>
  <si>
    <t>212677403</t>
  </si>
  <si>
    <t>215217003</t>
  </si>
  <si>
    <t>216477203</t>
  </si>
  <si>
    <t>224157702</t>
  </si>
  <si>
    <t>221397752</t>
  </si>
  <si>
    <t>St Joseph the Worker-Orefield</t>
  </si>
  <si>
    <t>222098602</t>
  </si>
  <si>
    <t>St Joseph-St Robert School</t>
  </si>
  <si>
    <t>210140009</t>
  </si>
  <si>
    <t>St Josephs Catholic Academy</t>
  </si>
  <si>
    <t>Boalsburg</t>
  </si>
  <si>
    <t>226518302</t>
  </si>
  <si>
    <t>St Josephs Preparatory School</t>
  </si>
  <si>
    <t>206167254</t>
  </si>
  <si>
    <t>St Josephs School</t>
  </si>
  <si>
    <t>Lucinda</t>
  </si>
  <si>
    <t>218408301</t>
  </si>
  <si>
    <t>St Jude School</t>
  </si>
  <si>
    <t>222097602</t>
  </si>
  <si>
    <t>St Katharine Drexel Regional Catholic School</t>
  </si>
  <si>
    <t>Holland</t>
  </si>
  <si>
    <t>222097902</t>
  </si>
  <si>
    <t>St Katharine Drexel School</t>
  </si>
  <si>
    <t>225238352</t>
  </si>
  <si>
    <t>St Katharine of Siena</t>
  </si>
  <si>
    <t>223468272</t>
  </si>
  <si>
    <t>St Katherine Day Sch -Lower/Jr</t>
  </si>
  <si>
    <t>225238342</t>
  </si>
  <si>
    <t>St Katherine Day Sch -Upper</t>
  </si>
  <si>
    <t>226518332</t>
  </si>
  <si>
    <t>St Katherine of Siena School</t>
  </si>
  <si>
    <t>204100002</t>
  </si>
  <si>
    <t>St Kilian Catholic School</t>
  </si>
  <si>
    <t>225238452</t>
  </si>
  <si>
    <t>St Laurence School</t>
  </si>
  <si>
    <t>226518422</t>
  </si>
  <si>
    <t>St Laurentius School</t>
  </si>
  <si>
    <t>209247404</t>
  </si>
  <si>
    <t>St Leo School</t>
  </si>
  <si>
    <t>213367502</t>
  </si>
  <si>
    <t>St Leo the Great School</t>
  </si>
  <si>
    <t>216600575</t>
  </si>
  <si>
    <t>St Louis de Montfort Academy</t>
  </si>
  <si>
    <t>202027085</t>
  </si>
  <si>
    <t>St Louise De Marillac School</t>
  </si>
  <si>
    <t>226518542</t>
  </si>
  <si>
    <t>St Lucy Day School For Children With Visual Impairments</t>
  </si>
  <si>
    <t>204107604</t>
  </si>
  <si>
    <t>St Luke Lutheran School</t>
  </si>
  <si>
    <t>Cabot</t>
  </si>
  <si>
    <t>205258404</t>
  </si>
  <si>
    <t>St Luke School</t>
  </si>
  <si>
    <t>223468302</t>
  </si>
  <si>
    <t>St Luke the Evangelist School</t>
  </si>
  <si>
    <t>226518662</t>
  </si>
  <si>
    <t>St Malachy School</t>
  </si>
  <si>
    <t>215227603</t>
  </si>
  <si>
    <t>St Margaret Mary School</t>
  </si>
  <si>
    <t>223468362</t>
  </si>
  <si>
    <t>St Margaret School</t>
  </si>
  <si>
    <t>222097002</t>
  </si>
  <si>
    <t>St Mark School</t>
  </si>
  <si>
    <t>225230002</t>
  </si>
  <si>
    <t>St Marks Christian Kindergarten</t>
  </si>
  <si>
    <t>223469765</t>
  </si>
  <si>
    <t>St Marks Classical Academy</t>
  </si>
  <si>
    <t>226518722</t>
  </si>
  <si>
    <t>St Martha School</t>
  </si>
  <si>
    <t>226517252</t>
  </si>
  <si>
    <t>St Martin De Porres</t>
  </si>
  <si>
    <t>226518752</t>
  </si>
  <si>
    <t>St Martin of Tours School</t>
  </si>
  <si>
    <t>225238652</t>
  </si>
  <si>
    <t>St Mary Magdalen School</t>
  </si>
  <si>
    <t>219358301</t>
  </si>
  <si>
    <t>St Mary of Mt Carmel School</t>
  </si>
  <si>
    <t>223468452</t>
  </si>
  <si>
    <t>St Mary School</t>
  </si>
  <si>
    <t>209246004</t>
  </si>
  <si>
    <t>St Marys Catholic Elem School</t>
  </si>
  <si>
    <t>209247604</t>
  </si>
  <si>
    <t>St Marys Catholic Middle School</t>
  </si>
  <si>
    <t>208077805</t>
  </si>
  <si>
    <t>St Matthew School</t>
  </si>
  <si>
    <t>226518932</t>
  </si>
  <si>
    <t>224157952</t>
  </si>
  <si>
    <t>St Maximilian Kolbe School</t>
  </si>
  <si>
    <t>208118405</t>
  </si>
  <si>
    <t>St Michael Catholic School</t>
  </si>
  <si>
    <t>Loretto</t>
  </si>
  <si>
    <t>204437704</t>
  </si>
  <si>
    <t>St Michael School</t>
  </si>
  <si>
    <t>221390612</t>
  </si>
  <si>
    <t>St Michael the Archangel Lwr</t>
  </si>
  <si>
    <t>Coopersburg</t>
  </si>
  <si>
    <t>222098902</t>
  </si>
  <si>
    <t>St Michael The Archangel School</t>
  </si>
  <si>
    <t>221390602</t>
  </si>
  <si>
    <t>St Michael the Archangel Upr</t>
  </si>
  <si>
    <t>226519022</t>
  </si>
  <si>
    <t>St Monica School</t>
  </si>
  <si>
    <t>208114205</t>
  </si>
  <si>
    <t>St Nicholas Catholic School</t>
  </si>
  <si>
    <t>Nicktown</t>
  </si>
  <si>
    <t>220390000</t>
  </si>
  <si>
    <t>St Nicholas Greek Orthodox Academy</t>
  </si>
  <si>
    <t>229548502</t>
  </si>
  <si>
    <t>St Nicholas School</t>
  </si>
  <si>
    <t>Minersville</t>
  </si>
  <si>
    <t>218409001</t>
  </si>
  <si>
    <t>St Nicholas St Mary School</t>
  </si>
  <si>
    <t>224158102</t>
  </si>
  <si>
    <t>St Norbert School</t>
  </si>
  <si>
    <t>208078005</t>
  </si>
  <si>
    <t>St Patrick School</t>
  </si>
  <si>
    <t>Newry</t>
  </si>
  <si>
    <t>215217203</t>
  </si>
  <si>
    <t>224158302</t>
  </si>
  <si>
    <t>219357801</t>
  </si>
  <si>
    <t>St Paul St Clare School St Clare Campus</t>
  </si>
  <si>
    <t>219359301</t>
  </si>
  <si>
    <t>St Paul St Clare School St Paul Campus</t>
  </si>
  <si>
    <t>208567105</t>
  </si>
  <si>
    <t>St Peter School</t>
  </si>
  <si>
    <t>214067902</t>
  </si>
  <si>
    <t>226519142</t>
  </si>
  <si>
    <t>St Peter the Apostle School</t>
  </si>
  <si>
    <t>226519162</t>
  </si>
  <si>
    <t>St Peters School</t>
  </si>
  <si>
    <t>223468852</t>
  </si>
  <si>
    <t>St Philip Neri School</t>
  </si>
  <si>
    <t>Lafayette Hill</t>
  </si>
  <si>
    <t>224150024</t>
  </si>
  <si>
    <t>St Philomena Academy</t>
  </si>
  <si>
    <t>East Fallowfield</t>
  </si>
  <si>
    <t>226519242</t>
  </si>
  <si>
    <t>St Pio Catholic Regional School</t>
  </si>
  <si>
    <t>225238802</t>
  </si>
  <si>
    <t>St Pius X School</t>
  </si>
  <si>
    <t>226519222</t>
  </si>
  <si>
    <t>St Raymond of Penafort</t>
  </si>
  <si>
    <t>212677603</t>
  </si>
  <si>
    <t>St Rose of Lima School</t>
  </si>
  <si>
    <t>Thomasville</t>
  </si>
  <si>
    <t>226519282</t>
  </si>
  <si>
    <t>207658805</t>
  </si>
  <si>
    <t>St Sebastian School</t>
  </si>
  <si>
    <t>206617204</t>
  </si>
  <si>
    <t>St Stephen School</t>
  </si>
  <si>
    <t>221390001</t>
  </si>
  <si>
    <t>St Stephens Episcopal Church School</t>
  </si>
  <si>
    <t>215227753</t>
  </si>
  <si>
    <t>St Stephens Episcopal School</t>
  </si>
  <si>
    <t>300106380</t>
  </si>
  <si>
    <t>St Stephens Lutheran Academy</t>
  </si>
  <si>
    <t>306611385</t>
  </si>
  <si>
    <t>St Stephens Lutheran Academy Utica</t>
  </si>
  <si>
    <t>Utica</t>
  </si>
  <si>
    <t>223468752</t>
  </si>
  <si>
    <t>St Teresa of Calcutta</t>
  </si>
  <si>
    <t>212017003</t>
  </si>
  <si>
    <t>St Teresa of Calcutta - Conewago</t>
  </si>
  <si>
    <t>212010503</t>
  </si>
  <si>
    <t>St Teresa of Calcutta - McSherrystown</t>
  </si>
  <si>
    <t>215217403</t>
  </si>
  <si>
    <t>St Theresa School</t>
  </si>
  <si>
    <t>203020015</t>
  </si>
  <si>
    <t>St Therese</t>
  </si>
  <si>
    <t>Munhall</t>
  </si>
  <si>
    <t>203028045</t>
  </si>
  <si>
    <t>St Therese School</t>
  </si>
  <si>
    <t>225238952</t>
  </si>
  <si>
    <t>St Thomas Apostle School</t>
  </si>
  <si>
    <t>226519382</t>
  </si>
  <si>
    <t>St Thomas Aquinas School</t>
  </si>
  <si>
    <t>203025575</t>
  </si>
  <si>
    <t>St Thomas More</t>
  </si>
  <si>
    <t>221398102</t>
  </si>
  <si>
    <t>St Thomas More School</t>
  </si>
  <si>
    <t>226519442</t>
  </si>
  <si>
    <t>St Veronica School</t>
  </si>
  <si>
    <t>204107804</t>
  </si>
  <si>
    <t>St Wendelin School</t>
  </si>
  <si>
    <t>300368115</t>
  </si>
  <si>
    <t>Stars Schreiber Ctr for Ped Dev</t>
  </si>
  <si>
    <t>110148002</t>
  </si>
  <si>
    <t>State College Area SD</t>
  </si>
  <si>
    <t>210146553</t>
  </si>
  <si>
    <t>State College Friends School</t>
  </si>
  <si>
    <t>103028807</t>
  </si>
  <si>
    <t>Steel Center for Career and Technical Education</t>
  </si>
  <si>
    <t>303028771</t>
  </si>
  <si>
    <t>Steel City Academies</t>
  </si>
  <si>
    <t>103028833</t>
  </si>
  <si>
    <t>Steel Valley SD</t>
  </si>
  <si>
    <t>115228003</t>
  </si>
  <si>
    <t>Steelton-Highspire SD</t>
  </si>
  <si>
    <t>Steelton</t>
  </si>
  <si>
    <t>224155275</t>
  </si>
  <si>
    <t>Steelville School</t>
  </si>
  <si>
    <t>303023402</t>
  </si>
  <si>
    <t>STEM Steps</t>
  </si>
  <si>
    <t>303020786</t>
  </si>
  <si>
    <t>STEM Steps 2</t>
  </si>
  <si>
    <t>323462300</t>
  </si>
  <si>
    <t>Step Up Academy</t>
  </si>
  <si>
    <t>323468652</t>
  </si>
  <si>
    <t>221397938</t>
  </si>
  <si>
    <t>Stepping Stones Christian School</t>
  </si>
  <si>
    <t>313363385</t>
  </si>
  <si>
    <t>Steps to Success- Brownstown</t>
  </si>
  <si>
    <t>313361985</t>
  </si>
  <si>
    <t>Steps to Success- Fritz</t>
  </si>
  <si>
    <t>313362882</t>
  </si>
  <si>
    <t>Steps to Success- Leola</t>
  </si>
  <si>
    <t>103028853</t>
  </si>
  <si>
    <t>Sto-Rox SD</t>
  </si>
  <si>
    <t>313361974</t>
  </si>
  <si>
    <t>Stone Independent School</t>
  </si>
  <si>
    <t>111315438</t>
  </si>
  <si>
    <t>Stone Valley Community CS</t>
  </si>
  <si>
    <t>204437784</t>
  </si>
  <si>
    <t>Stoneboro Wesleyan Methodist School</t>
  </si>
  <si>
    <t>213360023</t>
  </si>
  <si>
    <t>Stoney Curve School</t>
  </si>
  <si>
    <t>217594001</t>
  </si>
  <si>
    <t>Stony Fork Mennonite School</t>
  </si>
  <si>
    <t>Wellsboro</t>
  </si>
  <si>
    <t>223469242</t>
  </si>
  <si>
    <t>Stowe Lighthouse Christ Acad</t>
  </si>
  <si>
    <t>Stowe</t>
  </si>
  <si>
    <t>225238962</t>
  </si>
  <si>
    <t>Stratford Friends School</t>
  </si>
  <si>
    <t>120456003</t>
  </si>
  <si>
    <t>Stroudsburg Area SD</t>
  </si>
  <si>
    <t>225231102</t>
  </si>
  <si>
    <t>Sts Colman-John Neumann</t>
  </si>
  <si>
    <t>227048205</t>
  </si>
  <si>
    <t>Sts Peter &amp; Paul School</t>
  </si>
  <si>
    <t>224158502</t>
  </si>
  <si>
    <t>Sts Philip &amp; James School</t>
  </si>
  <si>
    <t>308560007</t>
  </si>
  <si>
    <t>Studio Kids</t>
  </si>
  <si>
    <t>213367832</t>
  </si>
  <si>
    <t>Stumptown School</t>
  </si>
  <si>
    <t>224154979</t>
  </si>
  <si>
    <t>Suffah Academy</t>
  </si>
  <si>
    <t>101833400</t>
  </si>
  <si>
    <t>Sugar Valley Rural CS</t>
  </si>
  <si>
    <t>117576303</t>
  </si>
  <si>
    <t>Sullivan County SD</t>
  </si>
  <si>
    <t>Laporte</t>
  </si>
  <si>
    <t>300106290</t>
  </si>
  <si>
    <t>Summit Academy</t>
  </si>
  <si>
    <t>Herman</t>
  </si>
  <si>
    <t>219359851</t>
  </si>
  <si>
    <t>Summit Christian Academy</t>
  </si>
  <si>
    <t>South Abington Twp.</t>
  </si>
  <si>
    <t>300605000</t>
  </si>
  <si>
    <t>Summit Early Learning, Inc. (formerly Snyder Union Mifflin)</t>
  </si>
  <si>
    <t>213365629</t>
  </si>
  <si>
    <t>Summit Hill School</t>
  </si>
  <si>
    <t>208567395</t>
  </si>
  <si>
    <t>Summit Mills Vocational Sch</t>
  </si>
  <si>
    <t>213367842</t>
  </si>
  <si>
    <t>Summitview Christian School</t>
  </si>
  <si>
    <t>116606707</t>
  </si>
  <si>
    <t>SUN Area Technical Institute</t>
  </si>
  <si>
    <t>New Berlin</t>
  </si>
  <si>
    <t>213384773</t>
  </si>
  <si>
    <t>Sunny Lea School</t>
  </si>
  <si>
    <t>214068022</t>
  </si>
  <si>
    <t>Sunny Meadow Mennonite School</t>
  </si>
  <si>
    <t>213367942</t>
  </si>
  <si>
    <t>Sunnyside West School</t>
  </si>
  <si>
    <t>211447353</t>
  </si>
  <si>
    <t>Sunnyview School</t>
  </si>
  <si>
    <t>320520000</t>
  </si>
  <si>
    <t>Sunshine Academy</t>
  </si>
  <si>
    <t>217084312</t>
  </si>
  <si>
    <t>Sunshine Valley School</t>
  </si>
  <si>
    <t>214060006</t>
  </si>
  <si>
    <t>Suplee School</t>
  </si>
  <si>
    <t>216497623</t>
  </si>
  <si>
    <t>Susquehanna Bible Academy</t>
  </si>
  <si>
    <t>Riverside</t>
  </si>
  <si>
    <t>119586503</t>
  </si>
  <si>
    <t>Susquehanna Community SD</t>
  </si>
  <si>
    <t>Susquehanna</t>
  </si>
  <si>
    <t>119584707</t>
  </si>
  <si>
    <t>Susquehanna County CTC</t>
  </si>
  <si>
    <t>115228303</t>
  </si>
  <si>
    <t>Susquehanna Township SD</t>
  </si>
  <si>
    <t>300368190</t>
  </si>
  <si>
    <t>Susquehanna Waldorf School</t>
  </si>
  <si>
    <t>Marietta</t>
  </si>
  <si>
    <t>115506003</t>
  </si>
  <si>
    <t>Susquenita SD</t>
  </si>
  <si>
    <t>Duncannon</t>
  </si>
  <si>
    <t>115223050</t>
  </si>
  <si>
    <t>Sylvan Heights Science CS</t>
  </si>
  <si>
    <t>300518675</t>
  </si>
  <si>
    <t>Sylvan Learning Center</t>
  </si>
  <si>
    <t>300368170</t>
  </si>
  <si>
    <t>Sylvan Learning of Lancaster</t>
  </si>
  <si>
    <t>313380000</t>
  </si>
  <si>
    <t>Sylvan Learning of Lebanon</t>
  </si>
  <si>
    <t>227048505</t>
  </si>
  <si>
    <t>Sylvania Hills Christian</t>
  </si>
  <si>
    <t>210145824</t>
  </si>
  <si>
    <t>Tabernacle School</t>
  </si>
  <si>
    <t>192518422</t>
  </si>
  <si>
    <t>Tacony Academy CS</t>
  </si>
  <si>
    <t>324150008</t>
  </si>
  <si>
    <t>Talk School</t>
  </si>
  <si>
    <t>226519542</t>
  </si>
  <si>
    <t>Talmudical Yeshiva of Philadelphia</t>
  </si>
  <si>
    <t>129547603</t>
  </si>
  <si>
    <t>Tamaqua Area SD</t>
  </si>
  <si>
    <t>213367962</t>
  </si>
  <si>
    <t>Tanglewood School</t>
  </si>
  <si>
    <t>226510070</t>
  </si>
  <si>
    <t>Tarbiyatul ILM Academy Inc.</t>
  </si>
  <si>
    <t>301633267</t>
  </si>
  <si>
    <t>TEC Education Center</t>
  </si>
  <si>
    <t>126511530</t>
  </si>
  <si>
    <t>TECH Freire CS</t>
  </si>
  <si>
    <t>300467820</t>
  </si>
  <si>
    <t>Temple Adath Israel Day School</t>
  </si>
  <si>
    <t>300467840</t>
  </si>
  <si>
    <t>Temple Beth Hillel Nursery Sch</t>
  </si>
  <si>
    <t>213367972</t>
  </si>
  <si>
    <t>Terre Hill Mennonite High Sch</t>
  </si>
  <si>
    <t>103023969</t>
  </si>
  <si>
    <t>The CS for Entrepreneurs - Dominus High</t>
  </si>
  <si>
    <t>102020003</t>
  </si>
  <si>
    <t>The New Academy CS</t>
  </si>
  <si>
    <t>126515691</t>
  </si>
  <si>
    <t>The Philadelphia CS for Arts and Sciences at HR Edmunds</t>
  </si>
  <si>
    <t>203026573</t>
  </si>
  <si>
    <t>The Saint Constantine School of Pittsburgh</t>
  </si>
  <si>
    <t>204370001</t>
  </si>
  <si>
    <t>Thorn Hill School</t>
  </si>
  <si>
    <t>203028117</t>
  </si>
  <si>
    <t>Three Rivers Village School</t>
  </si>
  <si>
    <t>223467520</t>
  </si>
  <si>
    <t>TIDE Academy</t>
  </si>
  <si>
    <t>212677773</t>
  </si>
  <si>
    <t>Tidings of Peace Christian School</t>
  </si>
  <si>
    <t>105620001</t>
  </si>
  <si>
    <t>Tidioute Community CS</t>
  </si>
  <si>
    <t>Tidioute</t>
  </si>
  <si>
    <t>300468000</t>
  </si>
  <si>
    <t>Timothy School</t>
  </si>
  <si>
    <t>217598382</t>
  </si>
  <si>
    <t>Tioga Christian School</t>
  </si>
  <si>
    <t>Liberty</t>
  </si>
  <si>
    <t>106617203</t>
  </si>
  <si>
    <t>Titusville Area SD</t>
  </si>
  <si>
    <t>Titusville</t>
  </si>
  <si>
    <t>300463400</t>
  </si>
  <si>
    <t>TLC Leadership Academy at Audubon</t>
  </si>
  <si>
    <t>211297226</t>
  </si>
  <si>
    <t>Tonoloway Mennonite School</t>
  </si>
  <si>
    <t>223469512</t>
  </si>
  <si>
    <t>Torah Academy of Greater Philadelphia</t>
  </si>
  <si>
    <t>303020001</t>
  </si>
  <si>
    <t>Total Learning Centers</t>
  </si>
  <si>
    <t>117086503</t>
  </si>
  <si>
    <t>Towanda Area SD</t>
  </si>
  <si>
    <t>205207754</t>
  </si>
  <si>
    <t>Tower Hill School</t>
  </si>
  <si>
    <t>205208004</t>
  </si>
  <si>
    <t>Townville Christian Academy</t>
  </si>
  <si>
    <t>213369121</t>
  </si>
  <si>
    <t>Trackside School</t>
  </si>
  <si>
    <t>215211646</t>
  </si>
  <si>
    <t>Trailside Mennonite School</t>
  </si>
  <si>
    <t>300028830</t>
  </si>
  <si>
    <t>Training Wheels</t>
  </si>
  <si>
    <t>301630019</t>
  </si>
  <si>
    <t>Transformation Learning</t>
  </si>
  <si>
    <t>207650006</t>
  </si>
  <si>
    <t>Trauger Mennonite Church School</t>
  </si>
  <si>
    <t>Mt. Pleasant</t>
  </si>
  <si>
    <t>124157802</t>
  </si>
  <si>
    <t>Tredyffrin-Easttown SD</t>
  </si>
  <si>
    <t>201630001</t>
  </si>
  <si>
    <t>Tri-State Christian Academy</t>
  </si>
  <si>
    <t>129547803</t>
  </si>
  <si>
    <t>Tri-Valley SD</t>
  </si>
  <si>
    <t>Valley View</t>
  </si>
  <si>
    <t>219359951</t>
  </si>
  <si>
    <t>Triboro Christian Academy</t>
  </si>
  <si>
    <t>101638003</t>
  </si>
  <si>
    <t>Trinity Area SD</t>
  </si>
  <si>
    <t>203021355</t>
  </si>
  <si>
    <t>Trinity Christian School</t>
  </si>
  <si>
    <t>226519632</t>
  </si>
  <si>
    <t>215217953</t>
  </si>
  <si>
    <t>Trinity High School</t>
  </si>
  <si>
    <t>217598701</t>
  </si>
  <si>
    <t>Trinity Lutheran School</t>
  </si>
  <si>
    <t>300468150</t>
  </si>
  <si>
    <t>Trinity Nursery &amp; Kindergarten</t>
  </si>
  <si>
    <t>205250015</t>
  </si>
  <si>
    <t>Triumphant Life Christian Academy</t>
  </si>
  <si>
    <t>214068502</t>
  </si>
  <si>
    <t>Trostle Hill School</t>
  </si>
  <si>
    <t>Mohnton</t>
  </si>
  <si>
    <t>117086653</t>
  </si>
  <si>
    <t>Troy Area SD</t>
  </si>
  <si>
    <t>Troy</t>
  </si>
  <si>
    <t>226510009</t>
  </si>
  <si>
    <t>True Gospel Tabernacle Lrn Ctr</t>
  </si>
  <si>
    <t>205622258</t>
  </si>
  <si>
    <t>True North Christian Academy</t>
  </si>
  <si>
    <t>Sheffield</t>
  </si>
  <si>
    <t>219665001</t>
  </si>
  <si>
    <t>Truth Baptist Christian School</t>
  </si>
  <si>
    <t>114068003</t>
  </si>
  <si>
    <t>Tulpehocken Area SD</t>
  </si>
  <si>
    <t>118667503</t>
  </si>
  <si>
    <t>Tunkhannock Area SD</t>
  </si>
  <si>
    <t>108568404</t>
  </si>
  <si>
    <t>Turkeyfoot Valley Area SD</t>
  </si>
  <si>
    <t>Confluence</t>
  </si>
  <si>
    <t>111000000</t>
  </si>
  <si>
    <t>Tuscarora IU 11</t>
  </si>
  <si>
    <t>Mc Veytown</t>
  </si>
  <si>
    <t>112286003</t>
  </si>
  <si>
    <t>Tuscarora SD</t>
  </si>
  <si>
    <t>108058003</t>
  </si>
  <si>
    <t>Tussey Mountain SD</t>
  </si>
  <si>
    <t>Saxton</t>
  </si>
  <si>
    <t>300468210</t>
  </si>
  <si>
    <t>Twin Spring Farm Day School</t>
  </si>
  <si>
    <t>300468200</t>
  </si>
  <si>
    <t>Twin Spring Farm Educ Impr</t>
  </si>
  <si>
    <t>213367982</t>
  </si>
  <si>
    <t>Twin Valley Bible Academy</t>
  </si>
  <si>
    <t>114068103</t>
  </si>
  <si>
    <t>Twin Valley SD</t>
  </si>
  <si>
    <t>Elverson</t>
  </si>
  <si>
    <t>108078003</t>
  </si>
  <si>
    <t>Tyrone Area SD</t>
  </si>
  <si>
    <t>208072568</t>
  </si>
  <si>
    <t>Tyrone Christian Academy</t>
  </si>
  <si>
    <t>104377003</t>
  </si>
  <si>
    <t>Union Area SD</t>
  </si>
  <si>
    <t>105259103</t>
  </si>
  <si>
    <t>Union City Area SD</t>
  </si>
  <si>
    <t>Union City</t>
  </si>
  <si>
    <t>213368112</t>
  </si>
  <si>
    <t>Union Grove Mennonite School</t>
  </si>
  <si>
    <t>106169003</t>
  </si>
  <si>
    <t>Union SD</t>
  </si>
  <si>
    <t>Rimersburg</t>
  </si>
  <si>
    <t>217080201</t>
  </si>
  <si>
    <t>Union Valley Christian Mennonite School</t>
  </si>
  <si>
    <t>101268003</t>
  </si>
  <si>
    <t>Uniontown Area SD</t>
  </si>
  <si>
    <t>124158503</t>
  </si>
  <si>
    <t>Unionville-Chadds Ford SD</t>
  </si>
  <si>
    <t>222099552</t>
  </si>
  <si>
    <t>United Friends School</t>
  </si>
  <si>
    <t>128328003</t>
  </si>
  <si>
    <t>United SD</t>
  </si>
  <si>
    <t>Armagh</t>
  </si>
  <si>
    <t>202023515</t>
  </si>
  <si>
    <t>Universal Academy of Pittsburgh</t>
  </si>
  <si>
    <t>126512674</t>
  </si>
  <si>
    <t>Universal Alcorn CS</t>
  </si>
  <si>
    <t>126519434</t>
  </si>
  <si>
    <t>Universal Audenried CS</t>
  </si>
  <si>
    <t>126517442</t>
  </si>
  <si>
    <t>Universal Creighton CS</t>
  </si>
  <si>
    <t>126513210</t>
  </si>
  <si>
    <t>Universal Institute CS</t>
  </si>
  <si>
    <t>126513415</t>
  </si>
  <si>
    <t>Universal Vare CS</t>
  </si>
  <si>
    <t>300028890</t>
  </si>
  <si>
    <t>University School</t>
  </si>
  <si>
    <t>224159002</t>
  </si>
  <si>
    <t>Upland Country Day School</t>
  </si>
  <si>
    <t>300029810</t>
  </si>
  <si>
    <t>UPMC Western Psychiatric Hospital</t>
  </si>
  <si>
    <t>112018523</t>
  </si>
  <si>
    <t>Upper Adams SD</t>
  </si>
  <si>
    <t>222099652</t>
  </si>
  <si>
    <t>Upper Bucks Christian School</t>
  </si>
  <si>
    <t>122099007</t>
  </si>
  <si>
    <t>Upper Bucks County Technical School</t>
  </si>
  <si>
    <t>125239452</t>
  </si>
  <si>
    <t>Upper Darby SD</t>
  </si>
  <si>
    <t>115229003</t>
  </si>
  <si>
    <t>Upper Dauphin Area SD</t>
  </si>
  <si>
    <t>123468303</t>
  </si>
  <si>
    <t>Upper Dublin SD</t>
  </si>
  <si>
    <t>123468402</t>
  </si>
  <si>
    <t>Upper Merion Area SD</t>
  </si>
  <si>
    <t>123468503</t>
  </si>
  <si>
    <t>Upper Moreland Township SD</t>
  </si>
  <si>
    <t>208568005</t>
  </si>
  <si>
    <t>Upper Mountain View School</t>
  </si>
  <si>
    <t>123468603</t>
  </si>
  <si>
    <t>Upper Perkiomen SD</t>
  </si>
  <si>
    <t>103029203</t>
  </si>
  <si>
    <t>Upper St. Clair SD</t>
  </si>
  <si>
    <t>215210706</t>
  </si>
  <si>
    <t>Upward Christian Academy</t>
  </si>
  <si>
    <t>103023090</t>
  </si>
  <si>
    <t>Urban Academy of Greater Pittsburgh CS</t>
  </si>
  <si>
    <t>300517550</t>
  </si>
  <si>
    <t>Urban League of Phila</t>
  </si>
  <si>
    <t>102023080</t>
  </si>
  <si>
    <t>Urban Pathways 6-12 CS</t>
  </si>
  <si>
    <t>103028246</t>
  </si>
  <si>
    <t>Urban Pathways K-5 College CS</t>
  </si>
  <si>
    <t>206338761</t>
  </si>
  <si>
    <t>Valier Valley</t>
  </si>
  <si>
    <t>217418201</t>
  </si>
  <si>
    <t>Valley Bell School</t>
  </si>
  <si>
    <t>223469582</t>
  </si>
  <si>
    <t>Valley Christian School</t>
  </si>
  <si>
    <t>224151602</t>
  </si>
  <si>
    <t>300098300</t>
  </si>
  <si>
    <t>Valley Day School</t>
  </si>
  <si>
    <t>223469562</t>
  </si>
  <si>
    <t>Valley Forge Baptist Academy</t>
  </si>
  <si>
    <t>225239502</t>
  </si>
  <si>
    <t>Valley Forge Military Academy</t>
  </si>
  <si>
    <t>106618603</t>
  </si>
  <si>
    <t>Valley Grove SD</t>
  </si>
  <si>
    <t>321136394</t>
  </si>
  <si>
    <t>Valley Ridge Academy</t>
  </si>
  <si>
    <t>213368182</t>
  </si>
  <si>
    <t>Valley Road School</t>
  </si>
  <si>
    <t>213360019</t>
  </si>
  <si>
    <t>Valley Run School</t>
  </si>
  <si>
    <t>207659465</t>
  </si>
  <si>
    <t>Valley School of Ligonier</t>
  </si>
  <si>
    <t>211448013</t>
  </si>
  <si>
    <t>Valley View Christian School</t>
  </si>
  <si>
    <t>213368152</t>
  </si>
  <si>
    <t>Valley View School</t>
  </si>
  <si>
    <t>119358403</t>
  </si>
  <si>
    <t>Valley View SD</t>
  </si>
  <si>
    <t>300468300</t>
  </si>
  <si>
    <t>Vanguard School</t>
  </si>
  <si>
    <t>323460107</t>
  </si>
  <si>
    <t>Vantage Academy</t>
  </si>
  <si>
    <t>323460114</t>
  </si>
  <si>
    <t>Bridgeport</t>
  </si>
  <si>
    <t>106619107</t>
  </si>
  <si>
    <t>Venango Technology Center</t>
  </si>
  <si>
    <t>213360060</t>
  </si>
  <si>
    <t>Verdant Valley School</t>
  </si>
  <si>
    <t>213368252</t>
  </si>
  <si>
    <t>Veritas Academy</t>
  </si>
  <si>
    <t>201268155</t>
  </si>
  <si>
    <t>Verna Montessori School</t>
  </si>
  <si>
    <t>300468270</t>
  </si>
  <si>
    <t>VFKH Montessori School</t>
  </si>
  <si>
    <t>216552253</t>
  </si>
  <si>
    <t>Victory Baptist Academy</t>
  </si>
  <si>
    <t>213360050</t>
  </si>
  <si>
    <t>Victory Baptist School</t>
  </si>
  <si>
    <t>215228153</t>
  </si>
  <si>
    <t>Victory Christian School</t>
  </si>
  <si>
    <t>Berrysburg</t>
  </si>
  <si>
    <t>141019741</t>
  </si>
  <si>
    <t>Vida CS</t>
  </si>
  <si>
    <t>222099702</t>
  </si>
  <si>
    <t>Villa Joseph Marie High School</t>
  </si>
  <si>
    <t>224159202</t>
  </si>
  <si>
    <t>Villa Maria Academy</t>
  </si>
  <si>
    <t>224159302</t>
  </si>
  <si>
    <t>Villa Maria Academy Lwr School</t>
  </si>
  <si>
    <t>Immaculata</t>
  </si>
  <si>
    <t>125233517</t>
  </si>
  <si>
    <t>Vision Academy CS</t>
  </si>
  <si>
    <t>125234017</t>
  </si>
  <si>
    <t>Vision Academy CS of Excellence</t>
  </si>
  <si>
    <t>Sharon Hills</t>
  </si>
  <si>
    <t>223469552</t>
  </si>
  <si>
    <t>Visitation BVM School</t>
  </si>
  <si>
    <t>226519752</t>
  </si>
  <si>
    <t>Visitation School</t>
  </si>
  <si>
    <t>315212493</t>
  </si>
  <si>
    <t>Vista School</t>
  </si>
  <si>
    <t>315220005</t>
  </si>
  <si>
    <t>226513821</t>
  </si>
  <si>
    <t>Vocatio Career Prep High School</t>
  </si>
  <si>
    <t>226515786</t>
  </si>
  <si>
    <t>Voice Leadership Academy</t>
  </si>
  <si>
    <t>213368272</t>
  </si>
  <si>
    <t>Wakefield School</t>
  </si>
  <si>
    <t>225239602</t>
  </si>
  <si>
    <t>Walden School</t>
  </si>
  <si>
    <t>300517255</t>
  </si>
  <si>
    <t>Waldorf School of Philadelphia</t>
  </si>
  <si>
    <t>300028690</t>
  </si>
  <si>
    <t>Waldorf School of Pittsburgh</t>
  </si>
  <si>
    <t>223469602</t>
  </si>
  <si>
    <t>Waldron Mercy Academy</t>
  </si>
  <si>
    <t>211342098</t>
  </si>
  <si>
    <t>Walker Mennonite School</t>
  </si>
  <si>
    <t>119648303</t>
  </si>
  <si>
    <t>Wallenpaupack Area SD</t>
  </si>
  <si>
    <t>Hawley</t>
  </si>
  <si>
    <t>125239603</t>
  </si>
  <si>
    <t>Wallingford-Swarthmore SD</t>
  </si>
  <si>
    <t>203029635</t>
  </si>
  <si>
    <t>Walnut Grove Christian School</t>
  </si>
  <si>
    <t>213366564</t>
  </si>
  <si>
    <t>Walnut Grove School</t>
  </si>
  <si>
    <t>213361409</t>
  </si>
  <si>
    <t>Walnut Lane</t>
  </si>
  <si>
    <t>217410751</t>
  </si>
  <si>
    <t>Walnut Street Christian School</t>
  </si>
  <si>
    <t>Avis</t>
  </si>
  <si>
    <t>205629004</t>
  </si>
  <si>
    <t>Warren Co Christian School</t>
  </si>
  <si>
    <t>Youngsville</t>
  </si>
  <si>
    <t>105628007</t>
  </si>
  <si>
    <t>Warren County AVTS</t>
  </si>
  <si>
    <t>105628302</t>
  </si>
  <si>
    <t>Warren County SD</t>
  </si>
  <si>
    <t>Russell</t>
  </si>
  <si>
    <t>300629140</t>
  </si>
  <si>
    <t>Warren-Forest Co Econ Opp Cncl</t>
  </si>
  <si>
    <t>116498003</t>
  </si>
  <si>
    <t>Warrior Run SD</t>
  </si>
  <si>
    <t>113369003</t>
  </si>
  <si>
    <t>Warwick SD</t>
  </si>
  <si>
    <t>101638803</t>
  </si>
  <si>
    <t>Washington SD</t>
  </si>
  <si>
    <t>300022370</t>
  </si>
  <si>
    <t>Watson Institute Education Center</t>
  </si>
  <si>
    <t>303028175</t>
  </si>
  <si>
    <t>Watson Institute Education Center South</t>
  </si>
  <si>
    <t>300029270</t>
  </si>
  <si>
    <t>Watson Institute Friendship Academy</t>
  </si>
  <si>
    <t>303020014</t>
  </si>
  <si>
    <t>Watson Institute LEAP Preschool</t>
  </si>
  <si>
    <t>302020013</t>
  </si>
  <si>
    <t>Watson Institute Social Center for Academic Achievement</t>
  </si>
  <si>
    <t>105259703</t>
  </si>
  <si>
    <t>Wattsburg Area SD</t>
  </si>
  <si>
    <t>213367160</t>
  </si>
  <si>
    <t>Way of Jesus Academy</t>
  </si>
  <si>
    <t>219642864</t>
  </si>
  <si>
    <t>Waymart Mennonite School</t>
  </si>
  <si>
    <t>Waymart</t>
  </si>
  <si>
    <t>119648703</t>
  </si>
  <si>
    <t>Wayne Highlands SD</t>
  </si>
  <si>
    <t>300239600</t>
  </si>
  <si>
    <t>Wayne Presbyterian Nursery School</t>
  </si>
  <si>
    <t>112289003</t>
  </si>
  <si>
    <t>Waynesboro Area SD</t>
  </si>
  <si>
    <t>121139004</t>
  </si>
  <si>
    <t>Weatherly Area SD</t>
  </si>
  <si>
    <t>Weatherly</t>
  </si>
  <si>
    <t>300159165</t>
  </si>
  <si>
    <t>Weaver Day School</t>
  </si>
  <si>
    <t>213363732</t>
  </si>
  <si>
    <t>Weaverland School</t>
  </si>
  <si>
    <t>213368302</t>
  </si>
  <si>
    <t>Weavertown Mennonite School</t>
  </si>
  <si>
    <t>206170002</t>
  </si>
  <si>
    <t>Weber Road School</t>
  </si>
  <si>
    <t>117598503</t>
  </si>
  <si>
    <t>Wellsboro Area SD</t>
  </si>
  <si>
    <t>217590000</t>
  </si>
  <si>
    <t>Wesley Academy</t>
  </si>
  <si>
    <t>300029330</t>
  </si>
  <si>
    <t>Wesley High School</t>
  </si>
  <si>
    <t>300029680</t>
  </si>
  <si>
    <t>Wesley K-8 School</t>
  </si>
  <si>
    <t>303022278</t>
  </si>
  <si>
    <t>Wesley Kindergarten</t>
  </si>
  <si>
    <t>103029403</t>
  </si>
  <si>
    <t>West Allegheny SD</t>
  </si>
  <si>
    <t>Imperial</t>
  </si>
  <si>
    <t>110179003</t>
  </si>
  <si>
    <t>West Branch Area SD</t>
  </si>
  <si>
    <t>210180004</t>
  </si>
  <si>
    <t>West Branch Christian Academy</t>
  </si>
  <si>
    <t>214069102</t>
  </si>
  <si>
    <t>West Brandywine School</t>
  </si>
  <si>
    <t>226519902</t>
  </si>
  <si>
    <t>West Catholic Prep High School</t>
  </si>
  <si>
    <t>124159002</t>
  </si>
  <si>
    <t>West Chester Area SD</t>
  </si>
  <si>
    <t>224159372</t>
  </si>
  <si>
    <t>West Chester Christian School</t>
  </si>
  <si>
    <t>224152502</t>
  </si>
  <si>
    <t>West Chester Friends School</t>
  </si>
  <si>
    <t>213360071</t>
  </si>
  <si>
    <t>West Cocalico Mennonite School</t>
  </si>
  <si>
    <t>213368292</t>
  </si>
  <si>
    <t>West Eby Road School</t>
  </si>
  <si>
    <t>224159382</t>
  </si>
  <si>
    <t>West Fallowfield Christian School</t>
  </si>
  <si>
    <t>101308503</t>
  </si>
  <si>
    <t>West Greene SD</t>
  </si>
  <si>
    <t>223460016</t>
  </si>
  <si>
    <t>West Hill School</t>
  </si>
  <si>
    <t>103029553</t>
  </si>
  <si>
    <t>West Jefferson Hills SD</t>
  </si>
  <si>
    <t>104437503</t>
  </si>
  <si>
    <t>West Middlesex Area SD</t>
  </si>
  <si>
    <t>West Middlesex</t>
  </si>
  <si>
    <t>103029603</t>
  </si>
  <si>
    <t>West Mifflin Area SD</t>
  </si>
  <si>
    <t>126513020</t>
  </si>
  <si>
    <t>West Oak Lane CS</t>
  </si>
  <si>
    <t>115508003</t>
  </si>
  <si>
    <t>West Perry SD</t>
  </si>
  <si>
    <t>126510006</t>
  </si>
  <si>
    <t>West Phila. Achievement CES</t>
  </si>
  <si>
    <t>215210882</t>
  </si>
  <si>
    <t>West Shore Christian Academy</t>
  </si>
  <si>
    <t>115219002</t>
  </si>
  <si>
    <t>West Shore SD</t>
  </si>
  <si>
    <t>Lewisberry</t>
  </si>
  <si>
    <t>118408707</t>
  </si>
  <si>
    <t>West Side CTC</t>
  </si>
  <si>
    <t>213368332</t>
  </si>
  <si>
    <t>West Stevens School</t>
  </si>
  <si>
    <t>213368352</t>
  </si>
  <si>
    <t>West Terre Hill School</t>
  </si>
  <si>
    <t>112678503</t>
  </si>
  <si>
    <t>West York Area SD</t>
  </si>
  <si>
    <t>101638907</t>
  </si>
  <si>
    <t>Western Area CTC</t>
  </si>
  <si>
    <t>127049303</t>
  </si>
  <si>
    <t>Western Beaver County SD</t>
  </si>
  <si>
    <t>123469007</t>
  </si>
  <si>
    <t>Western Montgomery CTC</t>
  </si>
  <si>
    <t>203024075</t>
  </si>
  <si>
    <t>Western PA Montessori School Inc</t>
  </si>
  <si>
    <t>300029830</t>
  </si>
  <si>
    <t>Western PA School for Blind</t>
  </si>
  <si>
    <t>300029840</t>
  </si>
  <si>
    <t>Western PA School for the Deaf</t>
  </si>
  <si>
    <t>119648903</t>
  </si>
  <si>
    <t>Western Wayne SD</t>
  </si>
  <si>
    <t>103028425</t>
  </si>
  <si>
    <t>Westinghouse Arts Academy CS</t>
  </si>
  <si>
    <t>Wilmerding</t>
  </si>
  <si>
    <t>108118503</t>
  </si>
  <si>
    <t>Westmont Hilltop SD</t>
  </si>
  <si>
    <t>207659535</t>
  </si>
  <si>
    <t>Westmoreland Christian Academy</t>
  </si>
  <si>
    <t>300659130</t>
  </si>
  <si>
    <t>Westmoreland Community Action</t>
  </si>
  <si>
    <t>107000000</t>
  </si>
  <si>
    <t>Westmoreland IU 7</t>
  </si>
  <si>
    <t>224159402</t>
  </si>
  <si>
    <t>Westtown School</t>
  </si>
  <si>
    <t>205200003</t>
  </si>
  <si>
    <t>Westview Christian School</t>
  </si>
  <si>
    <t>300468130</t>
  </si>
  <si>
    <t>Wetherill School</t>
  </si>
  <si>
    <t>228037804</t>
  </si>
  <si>
    <t>Whippoorwill Flat School</t>
  </si>
  <si>
    <t>217419011</t>
  </si>
  <si>
    <t>White Deer Valley School</t>
  </si>
  <si>
    <t>226510008</t>
  </si>
  <si>
    <t>White Dove Performing Arts Acad</t>
  </si>
  <si>
    <t>213368452</t>
  </si>
  <si>
    <t>White Oak Mennonite School</t>
  </si>
  <si>
    <t>214069152</t>
  </si>
  <si>
    <t>White Oak Ridge School</t>
  </si>
  <si>
    <t>208079355</t>
  </si>
  <si>
    <t>White Oak School</t>
  </si>
  <si>
    <t>213368472</t>
  </si>
  <si>
    <t>216553703</t>
  </si>
  <si>
    <t>213369894</t>
  </si>
  <si>
    <t>White Rock School</t>
  </si>
  <si>
    <t>216605503</t>
  </si>
  <si>
    <t>White Springs School</t>
  </si>
  <si>
    <t>221393702</t>
  </si>
  <si>
    <t>Whitehall Christian School</t>
  </si>
  <si>
    <t>121397803</t>
  </si>
  <si>
    <t>Whitehall-Coplay SD</t>
  </si>
  <si>
    <t>300159190</t>
  </si>
  <si>
    <t>Whiteland Montessori School</t>
  </si>
  <si>
    <t>300468770</t>
  </si>
  <si>
    <t>Whitemarsh Montessori Childrens House</t>
  </si>
  <si>
    <t>224157569</t>
  </si>
  <si>
    <t>Whiteside Wing</t>
  </si>
  <si>
    <t>300407900</t>
  </si>
  <si>
    <t>Wilkes Barre Academy</t>
  </si>
  <si>
    <t>218404284</t>
  </si>
  <si>
    <t>Wilkes Barre Mennonite School</t>
  </si>
  <si>
    <t>118408607</t>
  </si>
  <si>
    <t>Wilkes-Barre Area CTC</t>
  </si>
  <si>
    <t>118408852</t>
  </si>
  <si>
    <t>Wilkes-Barre Area SD</t>
  </si>
  <si>
    <t>103029803</t>
  </si>
  <si>
    <t>Wilkinsburg Borough SD</t>
  </si>
  <si>
    <t>304437721</t>
  </si>
  <si>
    <t>William Penn Academy</t>
  </si>
  <si>
    <t>226515412</t>
  </si>
  <si>
    <t>William Penn Charter School</t>
  </si>
  <si>
    <t>125239652</t>
  </si>
  <si>
    <t>William Penn SD</t>
  </si>
  <si>
    <t>129548803</t>
  </si>
  <si>
    <t>Williams Valley SD</t>
  </si>
  <si>
    <t>Tower City</t>
  </si>
  <si>
    <t>108079004</t>
  </si>
  <si>
    <t>Williamsburg Community SD</t>
  </si>
  <si>
    <t>Williamsburg</t>
  </si>
  <si>
    <t>117417202</t>
  </si>
  <si>
    <t>Williamsport Area SD</t>
  </si>
  <si>
    <t>217419101</t>
  </si>
  <si>
    <t>Williamsport Christian School</t>
  </si>
  <si>
    <t>300159210</t>
  </si>
  <si>
    <t>Willistown Country Day School</t>
  </si>
  <si>
    <t>321132744</t>
  </si>
  <si>
    <t>Willow Academy</t>
  </si>
  <si>
    <t>214069182</t>
  </si>
  <si>
    <t>Willow Creek Mennonite School</t>
  </si>
  <si>
    <t>204431462</t>
  </si>
  <si>
    <t>Willow Creek School</t>
  </si>
  <si>
    <t>206330004</t>
  </si>
  <si>
    <t>Willow Drive School</t>
  </si>
  <si>
    <t>211346423</t>
  </si>
  <si>
    <t>Willow Springs Mennonite School</t>
  </si>
  <si>
    <t>104378003</t>
  </si>
  <si>
    <t>Wilmington Area SD</t>
  </si>
  <si>
    <t>120488603</t>
  </si>
  <si>
    <t>Wilson Area SD</t>
  </si>
  <si>
    <t>114069103</t>
  </si>
  <si>
    <t>Wilson SD</t>
  </si>
  <si>
    <t>202029805</t>
  </si>
  <si>
    <t>Winchester Thurston School</t>
  </si>
  <si>
    <t>108569103</t>
  </si>
  <si>
    <t>Windber Area SD</t>
  </si>
  <si>
    <t>Windber</t>
  </si>
  <si>
    <t>322099860</t>
  </si>
  <si>
    <t>Windmill Academy</t>
  </si>
  <si>
    <t>224159502</t>
  </si>
  <si>
    <t>Windsor Christian Academy</t>
  </si>
  <si>
    <t>Uwchland</t>
  </si>
  <si>
    <t>213360077</t>
  </si>
  <si>
    <t>Windwheel Hill</t>
  </si>
  <si>
    <t>213360054</t>
  </si>
  <si>
    <t>Windy Valley</t>
  </si>
  <si>
    <t>210180008</t>
  </si>
  <si>
    <t>Winterside School</t>
  </si>
  <si>
    <t>126510007</t>
  </si>
  <si>
    <t>Wissahickon CS</t>
  </si>
  <si>
    <t>123469303</t>
  </si>
  <si>
    <t>Wissahickon SD</t>
  </si>
  <si>
    <t>213368632</t>
  </si>
  <si>
    <t>Wonder Academy</t>
  </si>
  <si>
    <t>300199600</t>
  </si>
  <si>
    <t>Wonder Years Preschool</t>
  </si>
  <si>
    <t>300237600</t>
  </si>
  <si>
    <t>Wonderspring</t>
  </si>
  <si>
    <t>204438004</t>
  </si>
  <si>
    <t>Wood Lawn School</t>
  </si>
  <si>
    <t>206336260</t>
  </si>
  <si>
    <t>Woodberry</t>
  </si>
  <si>
    <t>208059005</t>
  </si>
  <si>
    <t>Woodbury Mennonite School</t>
  </si>
  <si>
    <t>205209488</t>
  </si>
  <si>
    <t>Woodland Acre School</t>
  </si>
  <si>
    <t>103029902</t>
  </si>
  <si>
    <t>Woodland Hills SD</t>
  </si>
  <si>
    <t>N. Braddock</t>
  </si>
  <si>
    <t>206200003</t>
  </si>
  <si>
    <t>Woodland View School</t>
  </si>
  <si>
    <t>224159602</t>
  </si>
  <si>
    <t>Woodlynde School</t>
  </si>
  <si>
    <t>300098500</t>
  </si>
  <si>
    <t>Woods Services</t>
  </si>
  <si>
    <t>215225936</t>
  </si>
  <si>
    <t>Worship Academy School of the Arts</t>
  </si>
  <si>
    <t>117089003</t>
  </si>
  <si>
    <t>Wyalusing Area SD</t>
  </si>
  <si>
    <t>Wyalusing</t>
  </si>
  <si>
    <t>300469100</t>
  </si>
  <si>
    <t>Wyncote Academy</t>
  </si>
  <si>
    <t>223464692</t>
  </si>
  <si>
    <t>Wyndcroft School</t>
  </si>
  <si>
    <t>218409801</t>
  </si>
  <si>
    <t>Wyoming Area Catholic School</t>
  </si>
  <si>
    <t>Exeter</t>
  </si>
  <si>
    <t>118409203</t>
  </si>
  <si>
    <t>Wyoming Area SD</t>
  </si>
  <si>
    <t>218400002</t>
  </si>
  <si>
    <t>Wyoming Seminary College Preparatory School</t>
  </si>
  <si>
    <t>218409901</t>
  </si>
  <si>
    <t>300409160</t>
  </si>
  <si>
    <t>Wyoming Valley Montessori School</t>
  </si>
  <si>
    <t>218409961</t>
  </si>
  <si>
    <t>Wyoming Valley SDA School</t>
  </si>
  <si>
    <t>118409302</t>
  </si>
  <si>
    <t>Wyoming Valley West SD</t>
  </si>
  <si>
    <t>114069353</t>
  </si>
  <si>
    <t>Wyomissing Area SD</t>
  </si>
  <si>
    <t>326510179</t>
  </si>
  <si>
    <t>YALE School of Philadelphia</t>
  </si>
  <si>
    <t>213384225</t>
  </si>
  <si>
    <t>Yeagley Ridge School</t>
  </si>
  <si>
    <t>315210006</t>
  </si>
  <si>
    <t>Yellow Breeches Ed Ctr - Boiling Springs</t>
  </si>
  <si>
    <t>315210008</t>
  </si>
  <si>
    <t>Yellow Breeches Ed Ctr - Carlisle</t>
  </si>
  <si>
    <t>313380008</t>
  </si>
  <si>
    <t>Yellow Breeches Ed Ctr - Fredericksburg</t>
  </si>
  <si>
    <t>315220008</t>
  </si>
  <si>
    <t>Yellow Breeches Ed Ctr - Harrisburg</t>
  </si>
  <si>
    <t>315210042</t>
  </si>
  <si>
    <t>Yellow Breeches Ed Ctr - Newville</t>
  </si>
  <si>
    <t>312672800</t>
  </si>
  <si>
    <t>Yellow Breeches Ed Ctr - Windsor</t>
  </si>
  <si>
    <t>Windsor</t>
  </si>
  <si>
    <t>202029905</t>
  </si>
  <si>
    <t>Yeshiva Achei Tmimim Schools</t>
  </si>
  <si>
    <t>202029925</t>
  </si>
  <si>
    <t>Yeshiva Achei Tmimim Schools-Boys</t>
  </si>
  <si>
    <t>226468135</t>
  </si>
  <si>
    <t>Yeshiva and Mesivta of Greater Pennsylvania</t>
  </si>
  <si>
    <t>223462097</t>
  </si>
  <si>
    <t>Yeshiva Ketana of Philadelphia</t>
  </si>
  <si>
    <t>300066600</t>
  </si>
  <si>
    <t>Yocum Inst for Arts Education</t>
  </si>
  <si>
    <t>189670676</t>
  </si>
  <si>
    <t>York Academy Regional CS</t>
  </si>
  <si>
    <t>212679403</t>
  </si>
  <si>
    <t>York Adventist Christian School</t>
  </si>
  <si>
    <t>212679003</t>
  </si>
  <si>
    <t>York Catholic High School</t>
  </si>
  <si>
    <t>112679002</t>
  </si>
  <si>
    <t>York City SD</t>
  </si>
  <si>
    <t>112679107</t>
  </si>
  <si>
    <t>York Co School of Technology</t>
  </si>
  <si>
    <t>300679410</t>
  </si>
  <si>
    <t>York Co Youth Dev Center</t>
  </si>
  <si>
    <t>212679103</t>
  </si>
  <si>
    <t>York Country Day School</t>
  </si>
  <si>
    <t>112679403</t>
  </si>
  <si>
    <t>York Suburban SD</t>
  </si>
  <si>
    <t>107658903</t>
  </si>
  <si>
    <t>Yough SD</t>
  </si>
  <si>
    <t>Herminie</t>
  </si>
  <si>
    <t>126513250</t>
  </si>
  <si>
    <t>Young Scholars CS</t>
  </si>
  <si>
    <t>110140001</t>
  </si>
  <si>
    <t>Young Scholars of Central PA CS</t>
  </si>
  <si>
    <t>103020368</t>
  </si>
  <si>
    <t>Young Scholars of Greater Allegheny CS</t>
  </si>
  <si>
    <t>103025206</t>
  </si>
  <si>
    <t>Young Scholars of Western Pennsylvania CS</t>
  </si>
  <si>
    <t>Baldwin Township</t>
  </si>
  <si>
    <t>126512870</t>
  </si>
  <si>
    <t>Youth Build Phila CS</t>
  </si>
  <si>
    <t>324150071</t>
  </si>
  <si>
    <t>YSC Academy</t>
  </si>
  <si>
    <t>312675705</t>
  </si>
  <si>
    <t>YWCA York</t>
  </si>
  <si>
    <t>326514553</t>
  </si>
  <si>
    <t>Zhang Sah School</t>
  </si>
  <si>
    <t>204439004</t>
  </si>
  <si>
    <t>Zuver School No 8</t>
  </si>
  <si>
    <t>LEA Name</t>
  </si>
  <si>
    <t>City</t>
  </si>
  <si>
    <t>Dropdown</t>
  </si>
  <si>
    <t>LEA  AUN-Name</t>
  </si>
  <si>
    <r>
      <rPr>
        <b/>
        <sz val="11"/>
        <color theme="1"/>
        <rFont val="Calibri"/>
        <family val="2"/>
      </rPr>
      <t>1.</t>
    </r>
    <r>
      <rPr>
        <sz val="11"/>
        <color theme="1"/>
        <rFont val="Calibri"/>
        <family val="2"/>
      </rPr>
      <t xml:space="preserve"> Did your institution have articulation agreements with K-12 LEAs to provide student teachers? (Select appropriate response from the dropdown). </t>
    </r>
  </si>
  <si>
    <r>
      <rPr>
        <b/>
        <sz val="11"/>
        <color theme="1"/>
        <rFont val="Calibri"/>
        <family val="2"/>
      </rPr>
      <t>1a.</t>
    </r>
    <r>
      <rPr>
        <sz val="11"/>
        <color theme="1"/>
        <rFont val="Calibri"/>
        <family val="2"/>
      </rPr>
      <t xml:space="preserve"> If Yes, how many articulation agreements did you have (Enter a whole number &gt;0)? If No, enter 0.</t>
    </r>
  </si>
  <si>
    <r>
      <t xml:space="preserve">For each line that is prepopulated in </t>
    </r>
    <r>
      <rPr>
        <sz val="11"/>
        <color rgb="FFFF0000"/>
        <rFont val="Calibri"/>
        <family val="2"/>
      </rPr>
      <t>RED,</t>
    </r>
    <r>
      <rPr>
        <sz val="11"/>
        <color theme="1"/>
        <rFont val="Calibri"/>
        <family val="2"/>
      </rPr>
      <t xml:space="preserve"> provide information for the K-12 LEAs where your institution held articulation agreements for student teacher placements. </t>
    </r>
    <r>
      <rPr>
        <i/>
        <sz val="11"/>
        <color theme="1"/>
        <rFont val="Calibri"/>
        <family val="2"/>
      </rPr>
      <t>*You must provide information for each LEA where an articulation agreement was in place.</t>
    </r>
    <r>
      <rPr>
        <sz val="11"/>
        <color theme="1"/>
        <rFont val="Calibri"/>
        <family val="2"/>
      </rPr>
      <t xml:space="preserve"> </t>
    </r>
  </si>
  <si>
    <r>
      <t xml:space="preserve">For </t>
    </r>
    <r>
      <rPr>
        <b/>
        <sz val="11"/>
        <color theme="1"/>
        <rFont val="Calibri"/>
        <family val="2"/>
      </rPr>
      <t>LEA AUN-Name</t>
    </r>
    <r>
      <rPr>
        <sz val="11"/>
        <color theme="1"/>
        <rFont val="Calibri"/>
        <family val="2"/>
      </rPr>
      <t xml:space="preserve">, Select the appropriate LEA from the dropdown menu provided. For LEAs that have multiple AUNs in the same city, you can find additional information on the EdNA website to determine the appropriate selection. </t>
    </r>
  </si>
  <si>
    <t>INSTITUTION ID</t>
  </si>
  <si>
    <t>COLLECTION TERM</t>
  </si>
  <si>
    <t>COLLECTION TYPE</t>
  </si>
  <si>
    <t>ACADEMIC YEAR</t>
  </si>
  <si>
    <t>CATEGORY SET CODE</t>
  </si>
  <si>
    <t>MEASURE TYPE</t>
  </si>
  <si>
    <t>INSTITUTION CATEGORY SET INDICATOR</t>
  </si>
  <si>
    <t>Section 2: Articulation Agreement Information</t>
  </si>
  <si>
    <r>
      <rPr>
        <b/>
        <sz val="11"/>
        <color theme="1"/>
        <rFont val="Calibri"/>
        <family val="2"/>
      </rPr>
      <t>1.</t>
    </r>
    <r>
      <rPr>
        <sz val="11"/>
        <color theme="1"/>
        <rFont val="Calibri"/>
        <family val="2"/>
      </rPr>
      <t xml:space="preserve"> Enter your Institution's 9-digit AUN in the space provided.</t>
    </r>
  </si>
  <si>
    <r>
      <rPr>
        <b/>
        <sz val="11"/>
        <color theme="1"/>
        <rFont val="Calibri"/>
        <family val="2"/>
      </rPr>
      <t>1.</t>
    </r>
    <r>
      <rPr>
        <sz val="11"/>
        <color theme="1"/>
        <rFont val="Calibri"/>
        <family val="2"/>
      </rPr>
      <t xml:space="preserve"> Did your institution have articulation agreements with any K-12 LEAs to provide student teachers? </t>
    </r>
    <r>
      <rPr>
        <i/>
        <sz val="11"/>
        <color theme="1"/>
        <rFont val="Calibri"/>
        <family val="2"/>
      </rPr>
      <t xml:space="preserve"> (Select the correct response from the dropdown menu provided).</t>
    </r>
  </si>
  <si>
    <r>
      <rPr>
        <b/>
        <sz val="11"/>
        <color theme="1"/>
        <rFont val="Calibri"/>
        <family val="2"/>
      </rPr>
      <t>1a.</t>
    </r>
    <r>
      <rPr>
        <sz val="11"/>
        <color theme="1"/>
        <rFont val="Calibri"/>
        <family val="2"/>
      </rPr>
      <t xml:space="preserve">  In question #1, If you answered "Yes", enter the number of articulation agreements; if you answered "No", enter 0. </t>
    </r>
    <r>
      <rPr>
        <i/>
        <sz val="11"/>
        <color theme="1"/>
        <rFont val="Calibri"/>
        <family val="2"/>
      </rPr>
      <t>(Enter a whole number).</t>
    </r>
  </si>
  <si>
    <r>
      <rPr>
        <b/>
        <sz val="11"/>
        <color theme="1"/>
        <rFont val="Calibri"/>
        <family val="2"/>
      </rPr>
      <t>3.</t>
    </r>
    <r>
      <rPr>
        <sz val="11"/>
        <color theme="1"/>
        <rFont val="Calibri"/>
        <family val="2"/>
      </rPr>
      <t xml:space="preserve"> Did your institution place any student teachers in K-12 LEAs outside of the state of PA? If your response to question #1 was "No", select "NA".  </t>
    </r>
    <r>
      <rPr>
        <i/>
        <sz val="11"/>
        <color theme="1"/>
        <rFont val="Calibri"/>
        <family val="2"/>
      </rPr>
      <t>(Select the correct response from the dropdown menu provided).</t>
    </r>
  </si>
  <si>
    <r>
      <t>On the "</t>
    </r>
    <r>
      <rPr>
        <b/>
        <sz val="12"/>
        <color theme="1"/>
        <rFont val="Calibri"/>
        <family val="2"/>
      </rPr>
      <t>Data Input</t>
    </r>
    <r>
      <rPr>
        <sz val="12"/>
        <color theme="1"/>
        <rFont val="Calibri"/>
        <family val="2"/>
      </rPr>
      <t>" Tab:</t>
    </r>
  </si>
  <si>
    <r>
      <rPr>
        <b/>
        <sz val="10"/>
        <color theme="1"/>
        <rFont val="Calibri"/>
        <family val="2"/>
      </rPr>
      <t xml:space="preserve">Note: </t>
    </r>
    <r>
      <rPr>
        <sz val="10"/>
        <color theme="1"/>
        <rFont val="Calibri"/>
        <family val="2"/>
      </rPr>
      <t xml:space="preserve">This section will pre-populate based on the number of articulation agreements entered for your institution. For each line that is pre-populated, complete the items in </t>
    </r>
    <r>
      <rPr>
        <sz val="10"/>
        <color rgb="FFFF0000"/>
        <rFont val="Calibri"/>
        <family val="2"/>
      </rPr>
      <t>RED.</t>
    </r>
    <r>
      <rPr>
        <sz val="10"/>
        <color theme="1"/>
        <rFont val="Calibri"/>
        <family val="2"/>
      </rPr>
      <t xml:space="preserve"> Provide information for each K-12 LEA that had an articulation agreement with your institution for student teachers.</t>
    </r>
    <r>
      <rPr>
        <i/>
        <sz val="10"/>
        <color theme="1"/>
        <rFont val="Calibri"/>
        <family val="2"/>
      </rPr>
      <t>*You must provide information for each LEA where an articulation agreement was in place.</t>
    </r>
  </si>
  <si>
    <t>EdNA Website</t>
  </si>
  <si>
    <r>
      <rPr>
        <b/>
        <sz val="12"/>
        <color theme="1"/>
        <rFont val="Calibri"/>
        <family val="2"/>
      </rPr>
      <t>Save</t>
    </r>
    <r>
      <rPr>
        <sz val="12"/>
        <color theme="1"/>
        <rFont val="Calibri"/>
        <family val="2"/>
      </rPr>
      <t xml:space="preserve"> the completed Excel file for your records.</t>
    </r>
  </si>
  <si>
    <r>
      <rPr>
        <b/>
        <sz val="11"/>
        <color theme="1"/>
        <rFont val="Calibri"/>
        <family val="2"/>
      </rPr>
      <t>3a.</t>
    </r>
    <r>
      <rPr>
        <sz val="11"/>
        <color theme="1"/>
        <rFont val="Calibri"/>
        <family val="2"/>
      </rPr>
      <t xml:space="preserve"> If Yes, enter the number of student teachers that were placed in LEAs outside the state of PA (Enter a whole number &gt;0). If your response to question #3 was "No" or "NA", enter 0.</t>
    </r>
  </si>
  <si>
    <r>
      <rPr>
        <b/>
        <sz val="11"/>
        <color theme="1"/>
        <rFont val="Calibri"/>
        <family val="2"/>
      </rPr>
      <t xml:space="preserve">3. </t>
    </r>
    <r>
      <rPr>
        <sz val="11"/>
        <color theme="1"/>
        <rFont val="Calibri"/>
        <family val="2"/>
      </rPr>
      <t>Did your institution place any student teachers in K-12 LEAs outside the state of PA? (Select appropriate response from the dropdown). If your response to question 1 was "No", select NA.</t>
    </r>
  </si>
  <si>
    <t>Category</t>
  </si>
  <si>
    <t>Nonpublic, Non-Licensed School</t>
  </si>
  <si>
    <t xml:space="preserve">Charter School                          </t>
  </si>
  <si>
    <t>Licensed, Private Academic School</t>
  </si>
  <si>
    <t>Career and Technical Center</t>
  </si>
  <si>
    <t>School District</t>
  </si>
  <si>
    <t>Other Private, Non-Licensed Entity</t>
  </si>
  <si>
    <t>Intermediate Unit</t>
  </si>
  <si>
    <t>Approved Private School</t>
  </si>
  <si>
    <t>EOY</t>
  </si>
  <si>
    <t>SC1206B</t>
  </si>
  <si>
    <t>STUDARTAG_MILES</t>
  </si>
  <si>
    <r>
      <rPr>
        <b/>
        <sz val="11"/>
        <color theme="1"/>
        <rFont val="Calibri"/>
        <family val="2"/>
      </rPr>
      <t xml:space="preserve">3a. </t>
    </r>
    <r>
      <rPr>
        <sz val="11"/>
        <color theme="1"/>
        <rFont val="Calibri"/>
        <family val="2"/>
      </rPr>
      <t xml:space="preserve">If your response to question #3 was "Yes", enter the number of student teachers that were placed in LEAs outside of the state of PA. </t>
    </r>
    <r>
      <rPr>
        <i/>
        <sz val="11"/>
        <color theme="1"/>
        <rFont val="Calibri"/>
        <family val="2"/>
      </rPr>
      <t>(Enter a whole number &gt;0).</t>
    </r>
    <r>
      <rPr>
        <sz val="11"/>
        <color theme="1"/>
        <rFont val="Calibri"/>
        <family val="2"/>
      </rPr>
      <t xml:space="preserve"> If your response to question #3 was "No" or "NA", Enter 0.</t>
    </r>
  </si>
  <si>
    <t>STUDARTAG_ARTAG_IND</t>
  </si>
  <si>
    <t>STUDARTAG_OUTST_IND</t>
  </si>
  <si>
    <t>STUDARTAG_ARTAG_CNT</t>
  </si>
  <si>
    <r>
      <rPr>
        <b/>
        <sz val="11"/>
        <color theme="1"/>
        <rFont val="Calibri"/>
        <family val="2"/>
      </rPr>
      <t>LEA AUN-Name.</t>
    </r>
    <r>
      <rPr>
        <sz val="11"/>
        <color theme="1"/>
        <rFont val="Calibri"/>
        <family val="2"/>
      </rPr>
      <t xml:space="preserve">  Select the appropriate LEA from the dropdown menu provided. For LEAs that have multiple AUNs in the same city, you can find additional information on the EdNA website listed below to determine the appropriate selection. </t>
    </r>
    <r>
      <rPr>
        <i/>
        <sz val="10"/>
        <color theme="1"/>
        <rFont val="Calibri"/>
        <family val="2"/>
      </rPr>
      <t>*If you do not see an LEA on the list that you need to report, please email RA-EDWorkforce@pa.gov to request that the school be added to the list.</t>
    </r>
  </si>
  <si>
    <t>Student Teaching Placement Data</t>
  </si>
  <si>
    <t>Per the School Code, 1206-B(a)(2-3), each approved educator preparation program (EPP) must submit the number of student teachers placed by the EPP in the previous school year. If EPPs had more requests for student teachers than available student teachers, the EPP must also report the shortage of available student teachers.</t>
  </si>
  <si>
    <r>
      <rPr>
        <b/>
        <sz val="11"/>
        <color theme="1"/>
        <rFont val="Calibri"/>
        <family val="2"/>
      </rPr>
      <t>2.</t>
    </r>
    <r>
      <rPr>
        <sz val="11"/>
        <color theme="1"/>
        <rFont val="Calibri"/>
        <family val="2"/>
      </rPr>
      <t xml:space="preserve"> Select the appropriate Academic Year from the drop-down menu, e.g. Academic Year 2024-25 is represented as 2024. </t>
    </r>
  </si>
  <si>
    <r>
      <rPr>
        <b/>
        <sz val="11"/>
        <color theme="1"/>
        <rFont val="Calibri"/>
        <family val="2"/>
      </rPr>
      <t>2.</t>
    </r>
    <r>
      <rPr>
        <sz val="11"/>
        <color theme="1"/>
        <rFont val="Calibri"/>
        <family val="2"/>
      </rPr>
      <t xml:space="preserve"> Does your institution restrict student teacher placements to locations within an approximate 50-mile radius? If your response to question #1 was "No", select "NA". </t>
    </r>
    <r>
      <rPr>
        <i/>
        <sz val="11"/>
        <color theme="1"/>
        <rFont val="Calibri"/>
        <family val="2"/>
      </rPr>
      <t xml:space="preserve"> (Select the correct response from the dropdown menu provided).</t>
    </r>
  </si>
  <si>
    <r>
      <rPr>
        <b/>
        <sz val="11"/>
        <color theme="1"/>
        <rFont val="Calibri"/>
        <family val="2"/>
      </rPr>
      <t>2.</t>
    </r>
    <r>
      <rPr>
        <sz val="11"/>
        <color theme="1"/>
        <rFont val="Calibri"/>
        <family val="2"/>
      </rPr>
      <t xml:space="preserve"> Does your institution restrict student teacher placements to locations within an approximate 50-mile radius?</t>
    </r>
  </si>
  <si>
    <t>Requested Count*</t>
  </si>
  <si>
    <t>Placed Count*</t>
  </si>
  <si>
    <t>Academic Year: Select the appropriate Academic Year from the drop-down menu,  e.g. Academic Year 2024-25 is represented as 2024.</t>
  </si>
  <si>
    <r>
      <rPr>
        <b/>
        <sz val="11"/>
        <color theme="1"/>
        <rFont val="Calibri"/>
        <family val="2"/>
      </rPr>
      <t>Requested Count.</t>
    </r>
    <r>
      <rPr>
        <sz val="11"/>
        <color theme="1"/>
        <rFont val="Calibri"/>
        <family val="2"/>
      </rPr>
      <t xml:space="preserve"> Enter the number of student teachers requested by the selected LEA for the Academic Year. Enter a whole number. If none to report, enter 0. </t>
    </r>
  </si>
  <si>
    <r>
      <rPr>
        <b/>
        <sz val="11"/>
        <color theme="1"/>
        <rFont val="Calibri"/>
        <family val="2"/>
      </rPr>
      <t>Placed Count.</t>
    </r>
    <r>
      <rPr>
        <sz val="11"/>
        <color theme="1"/>
        <rFont val="Calibri"/>
        <family val="2"/>
      </rPr>
      <t xml:space="preserve"> Enter the number of student teachers placed at the selected LEA for the Academic Year. Enter a whole number. If none to report, enter 0. If a student was placed at more than one LEA, enter each placement.</t>
    </r>
  </si>
  <si>
    <r>
      <t xml:space="preserve">For </t>
    </r>
    <r>
      <rPr>
        <b/>
        <sz val="11"/>
        <color theme="1"/>
        <rFont val="Calibri"/>
        <family val="2"/>
      </rPr>
      <t>Requested</t>
    </r>
    <r>
      <rPr>
        <sz val="11"/>
        <color theme="1"/>
        <rFont val="Calibri"/>
        <family val="2"/>
      </rPr>
      <t xml:space="preserve"> </t>
    </r>
    <r>
      <rPr>
        <b/>
        <sz val="11"/>
        <color theme="1"/>
        <rFont val="Calibri"/>
        <family val="2"/>
      </rPr>
      <t>Count</t>
    </r>
    <r>
      <rPr>
        <sz val="11"/>
        <color theme="1"/>
        <rFont val="Calibri"/>
        <family val="2"/>
      </rPr>
      <t xml:space="preserve">, enter the number of student teachers requested by the selected LEA for the Academic Year. Enter a whole number. If none to report, enter 0. </t>
    </r>
  </si>
  <si>
    <r>
      <t xml:space="preserve">For </t>
    </r>
    <r>
      <rPr>
        <b/>
        <sz val="11"/>
        <color theme="1"/>
        <rFont val="Calibri"/>
        <family val="2"/>
      </rPr>
      <t>Placed</t>
    </r>
    <r>
      <rPr>
        <sz val="11"/>
        <color theme="1"/>
        <rFont val="Calibri"/>
        <family val="2"/>
      </rPr>
      <t xml:space="preserve"> </t>
    </r>
    <r>
      <rPr>
        <b/>
        <sz val="11"/>
        <color theme="1"/>
        <rFont val="Calibri"/>
        <family val="2"/>
      </rPr>
      <t>Count</t>
    </r>
    <r>
      <rPr>
        <sz val="11"/>
        <color theme="1"/>
        <rFont val="Calibri"/>
        <family val="2"/>
      </rPr>
      <t>, enter the number of student teachers placed at the selected LEA for the Academic Year. Enter a whole number. If none to report, enter 0. If a student was placed at more than one LEA, enter each placement.</t>
    </r>
  </si>
  <si>
    <t>STUDARTAG_OUTST_CNT</t>
  </si>
  <si>
    <t>YES</t>
  </si>
  <si>
    <t>NO</t>
  </si>
  <si>
    <t>INSTITUTION FACT AMOUNT</t>
  </si>
  <si>
    <r>
      <t>After saving the Input form in Excel, click on the "</t>
    </r>
    <r>
      <rPr>
        <b/>
        <sz val="12"/>
        <color theme="1"/>
        <rFont val="Calibri"/>
        <family val="2"/>
      </rPr>
      <t>Export&amp;Save</t>
    </r>
    <r>
      <rPr>
        <sz val="12"/>
        <color theme="1"/>
        <rFont val="Calibri"/>
        <family val="2"/>
      </rPr>
      <t xml:space="preserve">" tab and follow the instructions to create a .csv file that can be uploaded to PIMS. </t>
    </r>
    <r>
      <rPr>
        <i/>
        <sz val="12"/>
        <color theme="1"/>
        <rFont val="Calibri"/>
        <family val="2"/>
      </rPr>
      <t>*If your institution does not have PIMS access and cannot request PIMS access through MyPDESuite, please submit your completed file to RA-EDWorkforce@pa.gov</t>
    </r>
    <r>
      <rPr>
        <sz val="12"/>
        <color theme="1"/>
        <rFont val="Calibri"/>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</si>
</sst>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scheme val="minor"/>
    </font>
    <font>
      <b/>
      <sz val="12"/>
      <color theme="1"/>
      <name val="Calibri"/>
      <family val="2"/>
    </font>
    <font>
      <sz val="11"/>
      <color theme="1"/>
      <name val="Calibri"/>
      <family val="2"/>
    </font>
    <font>
      <b/>
      <sz val="11"/>
      <color theme="1"/>
      <name val="Calibri"/>
      <family val="2"/>
    </font>
    <font>
      <sz val="10"/>
      <color theme="1"/>
      <name val="Calibri"/>
      <family val="2"/>
    </font>
    <font>
      <b/>
      <sz val="22"/>
      <color theme="1"/>
      <name val="Calibri"/>
      <family val="2"/>
    </font>
    <font>
      <i/>
      <sz val="11"/>
      <color theme="1"/>
      <name val="Calibri"/>
      <family val="2"/>
    </font>
    <font>
      <b/>
      <sz val="14"/>
      <color theme="1"/>
      <name val="Calibri"/>
      <family val="2"/>
    </font>
    <font>
      <sz val="12"/>
      <color theme="1"/>
      <name val="Aptos Narrow"/>
      <family val="2"/>
      <scheme val="minor"/>
    </font>
    <font>
      <sz val="10"/>
      <color theme="1"/>
      <name val="Aptos Narrow"/>
      <family val="2"/>
      <scheme val="minor"/>
    </font>
    <font>
      <sz val="11"/>
      <color rgb="FFFF0000"/>
      <name val="Calibri"/>
      <family val="2"/>
    </font>
    <font>
      <sz val="9"/>
      <name val="Calibri"/>
      <family val="2"/>
    </font>
    <font>
      <sz val="9"/>
      <color theme="1"/>
      <name val="Calibri"/>
      <family val="2"/>
    </font>
    <font>
      <sz val="12"/>
      <color theme="1"/>
      <name val="Calibri"/>
      <family val="2"/>
    </font>
    <font>
      <b/>
      <sz val="10"/>
      <color theme="1"/>
      <name val="Calibri"/>
      <family val="2"/>
    </font>
    <font>
      <sz val="10"/>
      <color rgb="FFFF0000"/>
      <name val="Calibri"/>
      <family val="2"/>
    </font>
    <font>
      <i/>
      <sz val="10"/>
      <color theme="1"/>
      <name val="Calibri"/>
      <family val="2"/>
    </font>
    <font>
      <u/>
      <sz val="11"/>
      <color theme="10"/>
      <name val="Aptos Narrow"/>
      <family val="2"/>
      <scheme val="minor"/>
    </font>
    <font>
      <b/>
      <u/>
      <sz val="11"/>
      <color theme="10"/>
      <name val="Aptos Narrow"/>
      <family val="2"/>
      <scheme val="minor"/>
    </font>
    <font>
      <sz val="9"/>
      <color rgb="FF383A42"/>
      <name val="Calibri"/>
      <family val="2"/>
    </font>
    <font>
      <i/>
      <sz val="12"/>
      <color theme="1"/>
      <name val="Calibri"/>
      <family val="2"/>
    </font>
  </fonts>
  <fills count="5">
    <fill>
      <patternFill patternType="none"/>
    </fill>
    <fill>
      <patternFill patternType="gray125"/>
    </fill>
    <fill>
      <patternFill patternType="solid">
        <fgColor theme="3" tint="0.749992370372631"/>
        <bgColor indexed="64"/>
      </patternFill>
    </fill>
    <fill>
      <patternFill patternType="solid">
        <fgColor theme="3" tint="0.89999084444715716"/>
        <bgColor indexed="64"/>
      </patternFill>
    </fill>
    <fill>
      <patternFill patternType="solid">
        <fgColor theme="3" tint="0.499984740745262"/>
        <bgColor indexed="64"/>
      </patternFill>
    </fill>
  </fills>
  <borders count="35">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right/>
      <top style="thin">
        <color indexed="64"/>
      </top>
      <bottom style="double">
        <color indexed="64"/>
      </bottom>
      <diagonal/>
    </border>
    <border>
      <left/>
      <right/>
      <top/>
      <bottom style="thin">
        <color indexed="64"/>
      </bottom>
      <diagonal/>
    </border>
    <border>
      <left style="medium">
        <color indexed="64"/>
      </left>
      <right style="thin">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right style="hair">
        <color indexed="8"/>
      </right>
      <top style="hair">
        <color indexed="8"/>
      </top>
      <bottom style="hair">
        <color indexed="8"/>
      </bottom>
      <diagonal/>
    </border>
    <border>
      <left/>
      <right/>
      <top style="double">
        <color indexed="64"/>
      </top>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style="medium">
        <color indexed="64"/>
      </right>
      <top style="double">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7" fillId="0" borderId="0" applyNumberFormat="0" applyFill="0" applyBorder="0" applyAlignment="0" applyProtection="0"/>
  </cellStyleXfs>
  <cellXfs count="89">
    <xf numFmtId="0" fontId="0" fillId="0" borderId="0" xfId="0"/>
    <xf numFmtId="0" fontId="3" fillId="0" borderId="11" xfId="0" applyFont="1" applyBorder="1" applyAlignment="1">
      <alignment horizontal="center"/>
    </xf>
    <xf numFmtId="0" fontId="2" fillId="0" borderId="0" xfId="0" applyFont="1"/>
    <xf numFmtId="0" fontId="3" fillId="0" borderId="7" xfId="0" applyFont="1" applyBorder="1"/>
    <xf numFmtId="0" fontId="8" fillId="0" borderId="0" xfId="0" applyFont="1"/>
    <xf numFmtId="0" fontId="9" fillId="0" borderId="0" xfId="0" applyFont="1"/>
    <xf numFmtId="0" fontId="3" fillId="0" borderId="12" xfId="0" applyFont="1" applyBorder="1" applyAlignment="1">
      <alignment horizontal="center"/>
    </xf>
    <xf numFmtId="0" fontId="3" fillId="0" borderId="17" xfId="0" applyFont="1" applyBorder="1" applyAlignment="1">
      <alignment horizontal="center" vertical="center"/>
    </xf>
    <xf numFmtId="0" fontId="3" fillId="0" borderId="13" xfId="0" applyFont="1" applyBorder="1"/>
    <xf numFmtId="0" fontId="3" fillId="0" borderId="11" xfId="0" applyFont="1" applyBorder="1"/>
    <xf numFmtId="0" fontId="3" fillId="0" borderId="8" xfId="0" applyFont="1" applyBorder="1"/>
    <xf numFmtId="0" fontId="2" fillId="0" borderId="9" xfId="0" applyFont="1" applyBorder="1"/>
    <xf numFmtId="0" fontId="11" fillId="0" borderId="24" xfId="0" applyFont="1" applyBorder="1" applyAlignment="1">
      <alignment horizontal="left"/>
    </xf>
    <xf numFmtId="0" fontId="11" fillId="0" borderId="24" xfId="0" applyFont="1" applyBorder="1" applyAlignment="1">
      <alignment horizontal="left" wrapText="1"/>
    </xf>
    <xf numFmtId="0" fontId="12" fillId="0" borderId="0" xfId="0" applyFont="1" applyAlignment="1">
      <alignment wrapText="1"/>
    </xf>
    <xf numFmtId="0" fontId="12" fillId="0" borderId="0" xfId="0" applyFont="1"/>
    <xf numFmtId="0" fontId="0" fillId="0" borderId="21" xfId="0" applyBorder="1"/>
    <xf numFmtId="0" fontId="13" fillId="0" borderId="9" xfId="0" applyFont="1" applyBorder="1" applyAlignment="1">
      <alignment horizontal="left"/>
    </xf>
    <xf numFmtId="0" fontId="2" fillId="0" borderId="8" xfId="0" applyFont="1" applyBorder="1" applyProtection="1">
      <protection locked="0"/>
    </xf>
    <xf numFmtId="0" fontId="2" fillId="0" borderId="10" xfId="0" applyFont="1" applyBorder="1" applyProtection="1">
      <protection locked="0"/>
    </xf>
    <xf numFmtId="0" fontId="10" fillId="0" borderId="0" xfId="0" applyFont="1" applyProtection="1">
      <protection locked="0"/>
    </xf>
    <xf numFmtId="0" fontId="10" fillId="0" borderId="21" xfId="0" applyFont="1" applyBorder="1" applyProtection="1">
      <protection locked="0"/>
    </xf>
    <xf numFmtId="0" fontId="19" fillId="0" borderId="0" xfId="0" applyFont="1" applyAlignment="1">
      <alignment horizontal="left" vertical="center" indent="1" readingOrder="1"/>
    </xf>
    <xf numFmtId="0" fontId="2" fillId="0" borderId="9" xfId="0" applyFont="1" applyBorder="1" applyAlignment="1">
      <alignment horizontal="left" indent="5"/>
    </xf>
    <xf numFmtId="0" fontId="2" fillId="0" borderId="0" xfId="0" applyFont="1" applyAlignment="1">
      <alignment horizontal="left" indent="5"/>
    </xf>
    <xf numFmtId="0" fontId="2" fillId="0" borderId="21" xfId="0" applyFont="1" applyBorder="1" applyAlignment="1">
      <alignment horizontal="left" indent="5"/>
    </xf>
    <xf numFmtId="0" fontId="2" fillId="0" borderId="18" xfId="0" applyFont="1" applyBorder="1" applyAlignment="1">
      <alignment horizontal="left" indent="5"/>
    </xf>
    <xf numFmtId="0" fontId="2" fillId="0" borderId="16" xfId="0" applyFont="1" applyBorder="1" applyAlignment="1">
      <alignment horizontal="left" indent="5"/>
    </xf>
    <xf numFmtId="0" fontId="2" fillId="0" borderId="19" xfId="0" applyFont="1" applyBorder="1" applyAlignment="1">
      <alignment horizontal="left" indent="5"/>
    </xf>
    <xf numFmtId="0" fontId="18" fillId="0" borderId="9" xfId="1" applyFont="1" applyBorder="1" applyAlignment="1">
      <alignment horizontal="left" wrapText="1" indent="5"/>
    </xf>
    <xf numFmtId="0" fontId="18" fillId="0" borderId="0" xfId="1" applyFont="1" applyBorder="1" applyAlignment="1">
      <alignment horizontal="left" wrapText="1" indent="5"/>
    </xf>
    <xf numFmtId="0" fontId="18" fillId="0" borderId="21" xfId="1" applyFont="1" applyBorder="1" applyAlignment="1">
      <alignment horizontal="left" wrapText="1" indent="5"/>
    </xf>
    <xf numFmtId="0" fontId="4" fillId="0" borderId="9" xfId="0" applyFont="1" applyBorder="1" applyAlignment="1">
      <alignment horizontal="left" vertical="center" wrapText="1" indent="2"/>
    </xf>
    <xf numFmtId="0" fontId="4" fillId="0" borderId="0" xfId="0" applyFont="1" applyAlignment="1">
      <alignment horizontal="left" vertical="center" wrapText="1" indent="2"/>
    </xf>
    <xf numFmtId="0" fontId="4" fillId="0" borderId="21" xfId="0" applyFont="1" applyBorder="1" applyAlignment="1">
      <alignment horizontal="left" vertical="center" wrapText="1" indent="2"/>
    </xf>
    <xf numFmtId="0" fontId="2" fillId="0" borderId="9" xfId="0" applyFont="1" applyBorder="1" applyAlignment="1">
      <alignment horizontal="left" wrapText="1" indent="5"/>
    </xf>
    <xf numFmtId="0" fontId="2" fillId="0" borderId="0" xfId="0" applyFont="1" applyAlignment="1">
      <alignment horizontal="left" wrapText="1" indent="5"/>
    </xf>
    <xf numFmtId="0" fontId="2" fillId="0" borderId="21" xfId="0" applyFont="1" applyBorder="1" applyAlignment="1">
      <alignment horizontal="left" wrapText="1" indent="5"/>
    </xf>
    <xf numFmtId="0" fontId="2" fillId="0" borderId="9" xfId="0" applyFont="1" applyBorder="1" applyAlignment="1">
      <alignment horizontal="left" vertical="center" wrapText="1" indent="5"/>
    </xf>
    <xf numFmtId="0" fontId="2" fillId="0" borderId="0" xfId="0" applyFont="1" applyAlignment="1">
      <alignment horizontal="left" vertical="center" wrapText="1" indent="5"/>
    </xf>
    <xf numFmtId="0" fontId="2" fillId="0" borderId="21" xfId="0" applyFont="1" applyBorder="1" applyAlignment="1">
      <alignment horizontal="left" vertical="center" wrapText="1" indent="5"/>
    </xf>
    <xf numFmtId="0" fontId="5" fillId="4" borderId="1" xfId="0" applyFont="1" applyFill="1" applyBorder="1" applyAlignment="1">
      <alignment horizontal="center"/>
    </xf>
    <xf numFmtId="0" fontId="5" fillId="4" borderId="2" xfId="0" applyFont="1" applyFill="1" applyBorder="1" applyAlignment="1">
      <alignment horizontal="center"/>
    </xf>
    <xf numFmtId="0" fontId="5" fillId="4" borderId="3" xfId="0" applyFont="1" applyFill="1" applyBorder="1" applyAlignment="1">
      <alignment horizontal="center"/>
    </xf>
    <xf numFmtId="0" fontId="7" fillId="2" borderId="4" xfId="0" applyFont="1" applyFill="1" applyBorder="1" applyAlignment="1">
      <alignment horizontal="center"/>
    </xf>
    <xf numFmtId="0" fontId="7" fillId="2" borderId="5" xfId="0" applyFont="1" applyFill="1" applyBorder="1" applyAlignment="1">
      <alignment horizontal="center"/>
    </xf>
    <xf numFmtId="0" fontId="7" fillId="2" borderId="6" xfId="0" applyFont="1" applyFill="1" applyBorder="1" applyAlignment="1">
      <alignment horizontal="center"/>
    </xf>
    <xf numFmtId="0" fontId="6" fillId="3" borderId="26"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13" fillId="0" borderId="28" xfId="0" applyFont="1" applyBorder="1" applyAlignment="1">
      <alignment horizontal="left"/>
    </xf>
    <xf numFmtId="0" fontId="13" fillId="0" borderId="25" xfId="0" applyFont="1" applyBorder="1" applyAlignment="1">
      <alignment horizontal="left"/>
    </xf>
    <xf numFmtId="0" fontId="13" fillId="0" borderId="29" xfId="0" applyFont="1" applyBorder="1" applyAlignment="1">
      <alignment horizontal="left"/>
    </xf>
    <xf numFmtId="0" fontId="1" fillId="3" borderId="22" xfId="0" applyFont="1" applyFill="1" applyBorder="1" applyAlignment="1">
      <alignment horizontal="left" indent="2"/>
    </xf>
    <xf numFmtId="0" fontId="13" fillId="3" borderId="14" xfId="0" applyFont="1" applyFill="1" applyBorder="1" applyAlignment="1">
      <alignment horizontal="left" indent="2"/>
    </xf>
    <xf numFmtId="0" fontId="13" fillId="3" borderId="23" xfId="0" applyFont="1" applyFill="1" applyBorder="1" applyAlignment="1">
      <alignment horizontal="left" indent="2"/>
    </xf>
    <xf numFmtId="0" fontId="2" fillId="0" borderId="18" xfId="0" applyFont="1" applyBorder="1" applyAlignment="1">
      <alignment horizontal="left" vertical="center" wrapText="1" indent="5"/>
    </xf>
    <xf numFmtId="0" fontId="2" fillId="0" borderId="16" xfId="0" applyFont="1" applyBorder="1" applyAlignment="1">
      <alignment horizontal="left" vertical="center" wrapText="1" indent="5"/>
    </xf>
    <xf numFmtId="0" fontId="2" fillId="0" borderId="19" xfId="0" applyFont="1" applyBorder="1" applyAlignment="1">
      <alignment horizontal="left" vertical="center" wrapText="1" indent="5"/>
    </xf>
    <xf numFmtId="0" fontId="13" fillId="0" borderId="30" xfId="0" applyFont="1" applyBorder="1" applyAlignment="1">
      <alignment horizontal="left" wrapText="1"/>
    </xf>
    <xf numFmtId="0" fontId="13" fillId="0" borderId="31" xfId="0" applyFont="1" applyBorder="1" applyAlignment="1">
      <alignment horizontal="left" wrapText="1"/>
    </xf>
    <xf numFmtId="0" fontId="13" fillId="0" borderId="32" xfId="0" applyFont="1" applyBorder="1" applyAlignment="1">
      <alignment horizontal="left" wrapText="1"/>
    </xf>
    <xf numFmtId="0" fontId="2" fillId="0" borderId="18" xfId="0" applyFont="1" applyBorder="1" applyAlignment="1">
      <alignment horizontal="left" wrapText="1" indent="5"/>
    </xf>
    <xf numFmtId="0" fontId="2" fillId="0" borderId="16" xfId="0" applyFont="1" applyBorder="1" applyAlignment="1">
      <alignment horizontal="left" wrapText="1" indent="5"/>
    </xf>
    <xf numFmtId="0" fontId="2" fillId="0" borderId="19" xfId="0" applyFont="1" applyBorder="1" applyAlignment="1">
      <alignment horizontal="left" wrapText="1" indent="5"/>
    </xf>
    <xf numFmtId="0" fontId="2" fillId="3" borderId="18" xfId="0" applyFont="1" applyFill="1" applyBorder="1" applyAlignment="1">
      <alignment horizontal="left" vertical="top" wrapText="1"/>
    </xf>
    <xf numFmtId="0" fontId="2" fillId="3" borderId="16" xfId="0" applyFont="1" applyFill="1" applyBorder="1" applyAlignment="1">
      <alignment horizontal="left" vertical="top" wrapText="1"/>
    </xf>
    <xf numFmtId="0" fontId="2" fillId="3" borderId="19" xfId="0" applyFont="1" applyFill="1" applyBorder="1" applyAlignment="1">
      <alignment horizontal="left" vertical="top" wrapText="1"/>
    </xf>
    <xf numFmtId="0" fontId="2" fillId="3" borderId="9" xfId="0" applyFont="1" applyFill="1" applyBorder="1" applyAlignment="1">
      <alignment horizontal="left" vertical="top" wrapText="1"/>
    </xf>
    <xf numFmtId="0" fontId="2" fillId="3" borderId="0" xfId="0" applyFont="1" applyFill="1" applyAlignment="1">
      <alignment horizontal="left" vertical="top" wrapText="1"/>
    </xf>
    <xf numFmtId="0" fontId="2" fillId="3" borderId="21" xfId="0" applyFont="1" applyFill="1" applyBorder="1" applyAlignment="1">
      <alignment horizontal="left" vertical="top" wrapText="1"/>
    </xf>
    <xf numFmtId="0" fontId="2" fillId="0" borderId="33" xfId="0" applyFont="1" applyBorder="1" applyAlignment="1">
      <alignment horizontal="left" wrapText="1"/>
    </xf>
    <xf numFmtId="0" fontId="2" fillId="0" borderId="34" xfId="0" applyFont="1" applyBorder="1" applyAlignment="1">
      <alignment horizontal="left" wrapText="1"/>
    </xf>
    <xf numFmtId="0" fontId="3" fillId="0" borderId="33" xfId="0" applyFont="1" applyBorder="1" applyAlignment="1">
      <alignment horizontal="left"/>
    </xf>
    <xf numFmtId="0" fontId="3" fillId="0" borderId="34" xfId="0" applyFont="1" applyBorder="1" applyAlignment="1">
      <alignment horizontal="left"/>
    </xf>
    <xf numFmtId="0" fontId="1" fillId="2" borderId="4" xfId="0" applyFont="1" applyFill="1" applyBorder="1" applyAlignment="1">
      <alignment horizontal="center"/>
    </xf>
    <xf numFmtId="0" fontId="1" fillId="2" borderId="5" xfId="0" applyFont="1" applyFill="1" applyBorder="1" applyAlignment="1">
      <alignment horizontal="center"/>
    </xf>
    <xf numFmtId="0" fontId="1" fillId="2" borderId="6" xfId="0" applyFont="1" applyFill="1" applyBorder="1" applyAlignment="1">
      <alignment horizontal="center"/>
    </xf>
    <xf numFmtId="0" fontId="2" fillId="3" borderId="9" xfId="0" applyFont="1" applyFill="1" applyBorder="1" applyAlignment="1">
      <alignment vertical="top" wrapText="1"/>
    </xf>
    <xf numFmtId="0" fontId="2" fillId="3" borderId="0" xfId="0" applyFont="1" applyFill="1" applyAlignment="1">
      <alignment vertical="top" wrapText="1"/>
    </xf>
    <xf numFmtId="0" fontId="2" fillId="3" borderId="21" xfId="0" applyFont="1" applyFill="1" applyBorder="1" applyAlignment="1">
      <alignment vertical="top" wrapText="1"/>
    </xf>
    <xf numFmtId="0" fontId="2" fillId="3" borderId="22" xfId="0" applyFont="1" applyFill="1" applyBorder="1" applyAlignment="1">
      <alignment vertical="center" wrapText="1"/>
    </xf>
    <xf numFmtId="0" fontId="2" fillId="3" borderId="14" xfId="0" applyFont="1" applyFill="1" applyBorder="1" applyAlignment="1">
      <alignment vertical="center" wrapText="1"/>
    </xf>
    <xf numFmtId="0" fontId="2" fillId="3" borderId="23" xfId="0" applyFont="1" applyFill="1" applyBorder="1" applyAlignment="1">
      <alignment vertical="center" wrapText="1"/>
    </xf>
    <xf numFmtId="0" fontId="1" fillId="2" borderId="18" xfId="0" applyFont="1" applyFill="1" applyBorder="1" applyAlignment="1">
      <alignment horizontal="center"/>
    </xf>
    <xf numFmtId="0" fontId="1" fillId="2" borderId="16" xfId="0" applyFont="1" applyFill="1" applyBorder="1" applyAlignment="1">
      <alignment horizontal="center"/>
    </xf>
    <xf numFmtId="0" fontId="1" fillId="2" borderId="19" xfId="0" applyFont="1" applyFill="1" applyBorder="1" applyAlignment="1">
      <alignment horizontal="center"/>
    </xf>
    <xf numFmtId="0" fontId="3" fillId="0" borderId="12" xfId="0" applyFont="1" applyBorder="1" applyAlignment="1">
      <alignment horizontal="center" vertical="center"/>
    </xf>
    <xf numFmtId="0" fontId="3" fillId="0" borderId="20" xfId="0" applyFont="1" applyBorder="1" applyAlignment="1">
      <alignment horizontal="center" vertical="center"/>
    </xf>
  </cellXfs>
  <cellStyles count="2">
    <cellStyle name="Hyperlink" xfId="1" builtinId="8"/>
    <cellStyle name="Normal" xfId="0" builtinId="0"/>
  </cellStyles>
  <dxfs count="10">
    <dxf>
      <font>
        <b val="0"/>
        <i val="0"/>
        <strike val="0"/>
        <condense val="0"/>
        <extend val="0"/>
        <outline val="0"/>
        <shadow val="0"/>
        <u val="none"/>
        <vertAlign val="baseline"/>
        <sz val="9"/>
        <color theme="1"/>
        <name val="Calibri"/>
        <family val="2"/>
        <scheme val="none"/>
      </font>
    </dxf>
    <dxf>
      <font>
        <b val="0"/>
        <i val="0"/>
        <strike val="0"/>
        <condense val="0"/>
        <extend val="0"/>
        <outline val="0"/>
        <shadow val="0"/>
        <u val="none"/>
        <vertAlign val="baseline"/>
        <sz val="9"/>
        <color theme="1"/>
        <name val="Calibri"/>
        <family val="2"/>
        <scheme val="none"/>
      </font>
    </dxf>
    <dxf>
      <font>
        <b val="0"/>
        <i val="0"/>
        <strike val="0"/>
        <condense val="0"/>
        <extend val="0"/>
        <outline val="0"/>
        <shadow val="0"/>
        <u val="none"/>
        <vertAlign val="baseline"/>
        <sz val="9"/>
        <color theme="1"/>
        <name val="Calibri"/>
        <family val="2"/>
        <scheme val="none"/>
      </font>
    </dxf>
    <dxf>
      <font>
        <b val="0"/>
        <i val="0"/>
        <strike val="0"/>
        <condense val="0"/>
        <extend val="0"/>
        <outline val="0"/>
        <shadow val="0"/>
        <u val="none"/>
        <vertAlign val="baseline"/>
        <sz val="9"/>
        <color theme="1"/>
        <name val="Calibri"/>
        <family val="2"/>
        <scheme val="none"/>
      </font>
    </dxf>
    <dxf>
      <font>
        <b val="0"/>
        <i val="0"/>
        <strike val="0"/>
        <condense val="0"/>
        <extend val="0"/>
        <outline val="0"/>
        <shadow val="0"/>
        <u val="none"/>
        <vertAlign val="baseline"/>
        <sz val="9"/>
        <color theme="1"/>
        <name val="Calibri"/>
        <family val="2"/>
        <scheme val="none"/>
      </font>
    </dxf>
    <dxf>
      <font>
        <b val="0"/>
        <i val="0"/>
        <strike val="0"/>
        <condense val="0"/>
        <extend val="0"/>
        <outline val="0"/>
        <shadow val="0"/>
        <u val="none"/>
        <vertAlign val="baseline"/>
        <sz val="9"/>
        <color theme="1"/>
        <name val="Calibri"/>
        <family val="2"/>
        <scheme val="none"/>
      </font>
    </dxf>
    <dxf>
      <font>
        <b val="0"/>
        <i val="0"/>
        <strike val="0"/>
        <condense val="0"/>
        <extend val="0"/>
        <outline val="0"/>
        <shadow val="0"/>
        <u val="none"/>
        <vertAlign val="baseline"/>
        <sz val="9"/>
        <color theme="1"/>
        <name val="Calibri"/>
        <family val="2"/>
        <scheme val="none"/>
      </font>
    </dxf>
    <dxf>
      <font>
        <b val="0"/>
        <i val="0"/>
        <strike val="0"/>
        <condense val="0"/>
        <extend val="0"/>
        <outline val="0"/>
        <shadow val="0"/>
        <u val="none"/>
        <vertAlign val="baseline"/>
        <sz val="9"/>
        <color theme="1"/>
        <name val="Calibri"/>
        <family val="2"/>
        <scheme val="none"/>
      </font>
    </dxf>
    <dxf>
      <font>
        <b val="0"/>
        <i val="0"/>
        <strike val="0"/>
        <condense val="0"/>
        <extend val="0"/>
        <outline val="0"/>
        <shadow val="0"/>
        <u val="none"/>
        <vertAlign val="baseline"/>
        <sz val="9"/>
        <color theme="1"/>
        <name val="Calibri"/>
        <family val="2"/>
        <scheme val="none"/>
      </font>
    </dxf>
    <dxf>
      <font>
        <b val="0"/>
        <i val="0"/>
        <strike val="0"/>
        <condense val="0"/>
        <extend val="0"/>
        <outline val="0"/>
        <shadow val="0"/>
        <u val="none"/>
        <vertAlign val="baseline"/>
        <sz val="9"/>
        <color auto="1"/>
        <name val="Calibri"/>
        <family val="2"/>
        <scheme val="none"/>
      </font>
      <alignment horizontal="left"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9525</xdr:colOff>
          <xdr:row>0</xdr:row>
          <xdr:rowOff>9525</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0</xdr:col>
      <xdr:colOff>0</xdr:colOff>
      <xdr:row>56</xdr:row>
      <xdr:rowOff>15240</xdr:rowOff>
    </xdr:from>
    <xdr:to>
      <xdr:col>13</xdr:col>
      <xdr:colOff>15240</xdr:colOff>
      <xdr:row>73</xdr:row>
      <xdr:rowOff>43815</xdr:rowOff>
    </xdr:to>
    <xdr:pic>
      <xdr:nvPicPr>
        <xdr:cNvPr id="4181" name="Picture 4180">
          <a:extLst>
            <a:ext uri="{FF2B5EF4-FFF2-40B4-BE49-F238E27FC236}">
              <a16:creationId xmlns:a16="http://schemas.microsoft.com/office/drawing/2014/main" id="{F0958BE6-991E-8F29-5345-A7F9B7886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149840"/>
          <a:ext cx="7940040" cy="3105150"/>
        </a:xfrm>
        <a:prstGeom prst="rect">
          <a:avLst/>
        </a:prstGeom>
        <a:solidFill>
          <a:schemeClr val="bg1"/>
        </a:solidFill>
      </xdr:spPr>
    </xdr:pic>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17</xdr:col>
          <xdr:colOff>247650</xdr:colOff>
          <xdr:row>50</xdr:row>
          <xdr:rowOff>114300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100-0000021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EE6CD6B-E4DA-4CD6-A52F-8544D1D15B0C}" name="Table1" displayName="Table1" ref="A1:H206" totalsRowShown="0" headerRowDxfId="9" dataDxfId="8">
  <tableColumns count="8">
    <tableColumn id="1" xr3:uid="{38C101EC-24BD-488D-8B7D-8A45DAED296E}" name="INSTITUTION ID" dataDxfId="7">
      <calculatedColumnFormula>IF((ROW('Data Input'!B13)-17)&lt;=VALUE('Data Input'!$E$9),'Data Input'!$E$4,"")</calculatedColumnFormula>
    </tableColumn>
    <tableColumn id="2" xr3:uid="{252FDA7B-8AB8-43B8-9D21-7C7D8B9EA32F}" name="COLLECTION TERM" dataDxfId="6">
      <calculatedColumnFormula>IF((ROW('Data Input'!B13)-17)&lt;=VALUE('Data Input'!$E$9),"SC1206B","")</calculatedColumnFormula>
    </tableColumn>
    <tableColumn id="3" xr3:uid="{29007561-E5A5-4D61-861F-E426E9B8344C}" name="COLLECTION TYPE" dataDxfId="5">
      <calculatedColumnFormula>IF((ROW('Data Input'!B13)-17)&lt;=VALUE('Data Input'!$E$9),"EOY","")</calculatedColumnFormula>
    </tableColumn>
    <tableColumn id="4" xr3:uid="{43150032-9A7C-4B90-A150-6995B76C6DC3}" name="ACADEMIC YEAR" dataDxfId="4">
      <calculatedColumnFormula>IF((ROW('Data Input'!B13)-17)&lt;=VALUE('Data Input'!$E$9),'Data Input'!$E$5,"")</calculatedColumnFormula>
    </tableColumn>
    <tableColumn id="5" xr3:uid="{8337B92C-3D33-430D-B6DE-039F1B5F4994}" name="CATEGORY SET CODE" dataDxfId="3">
      <calculatedColumnFormula>IF((ROW('Data Input'!B13)-17)&lt;=VALUE('Data Input'!$E$9),CONCATENATE("STUDARTAG_",VLOOKUP('Data Input'!C13,'K-12 Dropdown'!$A$2:$B$2677,2,FALSE)),"")</calculatedColumnFormula>
    </tableColumn>
    <tableColumn id="6" xr3:uid="{323666A3-BADE-4560-8398-4D8C1B65203F}" name="MEASURE TYPE" dataDxfId="2">
      <calculatedColumnFormula>IF((ROW('Data Input'!B13)-17)&lt;=VALUE('Data Input'!$E$9),"COUNT","")</calculatedColumnFormula>
    </tableColumn>
    <tableColumn id="7" xr3:uid="{23D72890-0B2A-4628-9A88-F59AEB8803CB}" name="INSTITUTION FACT AMOUNT" dataDxfId="1">
      <calculatedColumnFormula>IF((ROW('Data Input'!B13)-17)&lt;=VALUE('Data Input'!$E$9),'Data Input'!E13,"")</calculatedColumnFormula>
    </tableColumn>
    <tableColumn id="8" xr3:uid="{B7640991-4E4E-484F-923C-B1D3CA5DBBCF}" name="INSTITUTION CATEGORY SET INDICATOR"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dna.pa.gov/Screens/wfHome.aspx"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package" Target="../embeddings/Microsoft_Word_Document.docx"/><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F5576-4311-495B-9B7D-FF691B0227D7}">
  <dimension ref="B1:D23"/>
  <sheetViews>
    <sheetView tabSelected="1" topLeftCell="A3" workbookViewId="0">
      <selection activeCell="B2" sqref="B2:D2"/>
    </sheetView>
  </sheetViews>
  <sheetFormatPr defaultRowHeight="15" x14ac:dyDescent="0.25"/>
  <cols>
    <col min="1" max="1" width="2.42578125" customWidth="1"/>
    <col min="4" max="4" width="92.28515625" customWidth="1"/>
  </cols>
  <sheetData>
    <row r="1" spans="2:4" ht="15.75" thickBot="1" x14ac:dyDescent="0.3"/>
    <row r="2" spans="2:4" ht="28.5" x14ac:dyDescent="0.45">
      <c r="B2" s="41" t="s">
        <v>6055</v>
      </c>
      <c r="C2" s="42"/>
      <c r="D2" s="43"/>
    </row>
    <row r="3" spans="2:4" ht="18.75" x14ac:dyDescent="0.3">
      <c r="B3" s="44" t="s">
        <v>12</v>
      </c>
      <c r="C3" s="45"/>
      <c r="D3" s="46"/>
    </row>
    <row r="4" spans="2:4" ht="51.6" customHeight="1" thickBot="1" x14ac:dyDescent="0.3">
      <c r="B4" s="47" t="s">
        <v>6056</v>
      </c>
      <c r="C4" s="48"/>
      <c r="D4" s="49"/>
    </row>
    <row r="5" spans="2:4" ht="16.5" thickTop="1" x14ac:dyDescent="0.25">
      <c r="B5" s="50" t="s">
        <v>6032</v>
      </c>
      <c r="C5" s="51"/>
      <c r="D5" s="52"/>
    </row>
    <row r="6" spans="2:4" ht="15.75" x14ac:dyDescent="0.25">
      <c r="B6" s="53" t="s">
        <v>0</v>
      </c>
      <c r="C6" s="54"/>
      <c r="D6" s="55"/>
    </row>
    <row r="7" spans="2:4" x14ac:dyDescent="0.25">
      <c r="B7" s="23" t="s">
        <v>6028</v>
      </c>
      <c r="C7" s="24"/>
      <c r="D7" s="25"/>
    </row>
    <row r="8" spans="2:4" x14ac:dyDescent="0.25">
      <c r="B8" s="26" t="s">
        <v>6057</v>
      </c>
      <c r="C8" s="27"/>
      <c r="D8" s="28"/>
    </row>
    <row r="9" spans="2:4" ht="15.75" x14ac:dyDescent="0.25">
      <c r="B9" s="53" t="s">
        <v>6027</v>
      </c>
      <c r="C9" s="54"/>
      <c r="D9" s="55"/>
    </row>
    <row r="10" spans="2:4" ht="28.9" customHeight="1" x14ac:dyDescent="0.25">
      <c r="B10" s="35" t="s">
        <v>6029</v>
      </c>
      <c r="C10" s="36"/>
      <c r="D10" s="37"/>
    </row>
    <row r="11" spans="2:4" ht="26.45" customHeight="1" x14ac:dyDescent="0.25">
      <c r="B11" s="38" t="s">
        <v>6030</v>
      </c>
      <c r="C11" s="39"/>
      <c r="D11" s="40"/>
    </row>
    <row r="12" spans="2:4" ht="29.45" customHeight="1" x14ac:dyDescent="0.25">
      <c r="B12" s="38" t="s">
        <v>6058</v>
      </c>
      <c r="C12" s="39"/>
      <c r="D12" s="40"/>
    </row>
    <row r="13" spans="2:4" ht="28.15" customHeight="1" x14ac:dyDescent="0.25">
      <c r="B13" s="38" t="s">
        <v>6031</v>
      </c>
      <c r="C13" s="39"/>
      <c r="D13" s="40"/>
    </row>
    <row r="14" spans="2:4" ht="33" customHeight="1" x14ac:dyDescent="0.25">
      <c r="B14" s="56" t="s">
        <v>6050</v>
      </c>
      <c r="C14" s="57"/>
      <c r="D14" s="58"/>
    </row>
    <row r="15" spans="2:4" ht="15.75" x14ac:dyDescent="0.25">
      <c r="B15" s="53" t="s">
        <v>9</v>
      </c>
      <c r="C15" s="54"/>
      <c r="D15" s="55"/>
    </row>
    <row r="16" spans="2:4" ht="48" customHeight="1" x14ac:dyDescent="0.25">
      <c r="B16" s="32" t="s">
        <v>6033</v>
      </c>
      <c r="C16" s="33"/>
      <c r="D16" s="34"/>
    </row>
    <row r="17" spans="2:4" ht="57.6" customHeight="1" x14ac:dyDescent="0.25">
      <c r="B17" s="35" t="s">
        <v>6054</v>
      </c>
      <c r="C17" s="36"/>
      <c r="D17" s="37"/>
    </row>
    <row r="18" spans="2:4" ht="18" customHeight="1" x14ac:dyDescent="0.25">
      <c r="B18" s="29" t="s">
        <v>6034</v>
      </c>
      <c r="C18" s="30"/>
      <c r="D18" s="31"/>
    </row>
    <row r="19" spans="2:4" ht="37.15" customHeight="1" x14ac:dyDescent="0.25">
      <c r="B19" s="35" t="s">
        <v>6063</v>
      </c>
      <c r="C19" s="36"/>
      <c r="D19" s="37"/>
    </row>
    <row r="20" spans="2:4" ht="36.6" customHeight="1" x14ac:dyDescent="0.25">
      <c r="B20" s="62" t="s">
        <v>6064</v>
      </c>
      <c r="C20" s="63"/>
      <c r="D20" s="64"/>
    </row>
    <row r="21" spans="2:4" ht="18.600000000000001" customHeight="1" x14ac:dyDescent="0.25">
      <c r="B21" s="17" t="s">
        <v>6035</v>
      </c>
      <c r="D21" s="16"/>
    </row>
    <row r="22" spans="2:4" ht="49.9" customHeight="1" thickBot="1" x14ac:dyDescent="0.3">
      <c r="B22" s="59" t="s">
        <v>6071</v>
      </c>
      <c r="C22" s="60"/>
      <c r="D22" s="61"/>
    </row>
    <row r="23" spans="2:4" x14ac:dyDescent="0.25">
      <c r="B23" s="2"/>
    </row>
  </sheetData>
  <sheetProtection algorithmName="SHA-512" hashValue="bfiEOdJQ+jiJIo+OZvW7jptFF/ci6uoOihduFzFVnVJs4QYryvTeAEFgBESG2G3wu69SYFrud+ozuTKQtrWafg==" saltValue="FwuJPWMXxKPCYInlevwkYQ==" spinCount="100000" sheet="1" objects="1" scenarios="1"/>
  <mergeCells count="20">
    <mergeCell ref="B22:D22"/>
    <mergeCell ref="B17:D17"/>
    <mergeCell ref="B20:D20"/>
    <mergeCell ref="B19:D19"/>
    <mergeCell ref="B2:D2"/>
    <mergeCell ref="B3:D3"/>
    <mergeCell ref="B4:D4"/>
    <mergeCell ref="B5:D5"/>
    <mergeCell ref="B6:D6"/>
    <mergeCell ref="B7:D7"/>
    <mergeCell ref="B8:D8"/>
    <mergeCell ref="B18:D18"/>
    <mergeCell ref="B16:D16"/>
    <mergeCell ref="B10:D10"/>
    <mergeCell ref="B11:D11"/>
    <mergeCell ref="B12:D12"/>
    <mergeCell ref="B15:D15"/>
    <mergeCell ref="B9:D9"/>
    <mergeCell ref="B13:D13"/>
    <mergeCell ref="B14:D14"/>
  </mergeCells>
  <hyperlinks>
    <hyperlink ref="B18:D18" r:id="rId1" display="EdNA Website" xr:uid="{57A66C9C-F660-49DB-98B8-A1C8B1501D42}"/>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500A5-09AE-4A51-8999-E5DD8E2AFD6F}">
  <dimension ref="A1"/>
  <sheetViews>
    <sheetView workbookViewId="0">
      <selection activeCell="T9" sqref="T9"/>
    </sheetView>
  </sheetViews>
  <sheetFormatPr defaultRowHeight="15" x14ac:dyDescent="0.25"/>
  <sheetData/>
  <sheetProtection algorithmName="SHA-512" hashValue="Yol/e5VRWcsVb/0H+ilmxf17FDJik1DHzauDBPv/YelYG2X8OPICkfhcsDkj8CBML1ruK48Q0F8UxD6BlrP+zQ==" saltValue="CKKDLudriZ2+6K46S7ApYw==" spinCount="100000" sheet="1" objects="1" scenarios="1"/>
  <pageMargins left="0.7" right="0.7" top="0.75" bottom="0.75" header="0.3" footer="0.3"/>
  <pageSetup orientation="portrait" r:id="rId1"/>
  <drawing r:id="rId2"/>
  <legacyDrawing r:id="rId3"/>
  <oleObjects>
    <mc:AlternateContent xmlns:mc="http://schemas.openxmlformats.org/markup-compatibility/2006">
      <mc:Choice Requires="x14">
        <oleObject progId="Wordpad.Document.1" shapeId="4097" r:id="rId4">
          <objectPr defaultSize="0" r:id="rId5">
            <anchor moveWithCells="1">
              <from>
                <xdr:col>0</xdr:col>
                <xdr:colOff>0</xdr:colOff>
                <xdr:row>0</xdr:row>
                <xdr:rowOff>0</xdr:rowOff>
              </from>
              <to>
                <xdr:col>0</xdr:col>
                <xdr:colOff>9525</xdr:colOff>
                <xdr:row>0</xdr:row>
                <xdr:rowOff>9525</xdr:rowOff>
              </to>
            </anchor>
          </objectPr>
        </oleObject>
      </mc:Choice>
      <mc:Fallback>
        <oleObject progId="Wordpad.Document.1" shapeId="4097" r:id="rId4"/>
      </mc:Fallback>
    </mc:AlternateContent>
    <mc:AlternateContent xmlns:mc="http://schemas.openxmlformats.org/markup-compatibility/2006">
      <mc:Choice Requires="x14">
        <oleObject progId="Word.Document.12" shapeId="4098" r:id="rId6">
          <objectPr defaultSize="0" r:id="rId7">
            <anchor moveWithCells="1">
              <from>
                <xdr:col>0</xdr:col>
                <xdr:colOff>0</xdr:colOff>
                <xdr:row>0</xdr:row>
                <xdr:rowOff>0</xdr:rowOff>
              </from>
              <to>
                <xdr:col>17</xdr:col>
                <xdr:colOff>247650</xdr:colOff>
                <xdr:row>50</xdr:row>
                <xdr:rowOff>114300</xdr:rowOff>
              </to>
            </anchor>
          </objectPr>
        </oleObject>
      </mc:Choice>
      <mc:Fallback>
        <oleObject progId="Word.Document.12" shapeId="4098" r:id="rId6"/>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C9830-0054-47EB-B000-83A45B8658FF}">
  <dimension ref="B1:E118"/>
  <sheetViews>
    <sheetView workbookViewId="0">
      <selection activeCell="B2" sqref="B2:E2"/>
    </sheetView>
  </sheetViews>
  <sheetFormatPr defaultColWidth="8.85546875" defaultRowHeight="15" x14ac:dyDescent="0.25"/>
  <cols>
    <col min="1" max="1" width="4" style="2" customWidth="1"/>
    <col min="2" max="2" width="15.140625" style="2" customWidth="1"/>
    <col min="3" max="3" width="68.28515625" style="2" customWidth="1"/>
    <col min="4" max="4" width="18.140625" style="2" customWidth="1"/>
    <col min="5" max="5" width="17.7109375" style="2" customWidth="1"/>
    <col min="6" max="16384" width="8.85546875" style="2"/>
  </cols>
  <sheetData>
    <row r="1" spans="2:5" ht="15.75" thickBot="1" x14ac:dyDescent="0.3"/>
    <row r="2" spans="2:5" ht="28.5" x14ac:dyDescent="0.45">
      <c r="B2" s="41" t="s">
        <v>6055</v>
      </c>
      <c r="C2" s="42"/>
      <c r="D2" s="42"/>
      <c r="E2" s="43"/>
    </row>
    <row r="3" spans="2:5" ht="15.75" x14ac:dyDescent="0.25">
      <c r="B3" s="75" t="s">
        <v>0</v>
      </c>
      <c r="C3" s="76"/>
      <c r="D3" s="76"/>
      <c r="E3" s="77"/>
    </row>
    <row r="4" spans="2:5" ht="23.45" customHeight="1" x14ac:dyDescent="0.25">
      <c r="B4" s="1" t="s">
        <v>1</v>
      </c>
      <c r="C4" s="71" t="s">
        <v>11</v>
      </c>
      <c r="D4" s="72"/>
      <c r="E4" s="18"/>
    </row>
    <row r="5" spans="2:5" ht="33" customHeight="1" x14ac:dyDescent="0.25">
      <c r="B5" s="1" t="s">
        <v>16</v>
      </c>
      <c r="C5" s="71" t="s">
        <v>6062</v>
      </c>
      <c r="D5" s="72"/>
      <c r="E5" s="18"/>
    </row>
    <row r="6" spans="2:5" ht="15.75" x14ac:dyDescent="0.25">
      <c r="B6" s="75" t="s">
        <v>3</v>
      </c>
      <c r="C6" s="76"/>
      <c r="D6" s="76"/>
      <c r="E6" s="77"/>
    </row>
    <row r="7" spans="2:5" ht="20.45" customHeight="1" x14ac:dyDescent="0.25">
      <c r="B7" s="6" t="s">
        <v>10</v>
      </c>
      <c r="C7" s="73" t="s">
        <v>2</v>
      </c>
      <c r="D7" s="74"/>
      <c r="E7" s="8" t="s">
        <v>15</v>
      </c>
    </row>
    <row r="8" spans="2:5" ht="31.5" customHeight="1" x14ac:dyDescent="0.25">
      <c r="B8" s="87" t="s">
        <v>4</v>
      </c>
      <c r="C8" s="71" t="s">
        <v>6016</v>
      </c>
      <c r="D8" s="72"/>
      <c r="E8" s="18"/>
    </row>
    <row r="9" spans="2:5" ht="33" customHeight="1" x14ac:dyDescent="0.25">
      <c r="B9" s="88"/>
      <c r="C9" s="71" t="s">
        <v>6017</v>
      </c>
      <c r="D9" s="72"/>
      <c r="E9" s="18"/>
    </row>
    <row r="10" spans="2:5" ht="28.9" customHeight="1" x14ac:dyDescent="0.25">
      <c r="B10" s="7" t="s">
        <v>5</v>
      </c>
      <c r="C10" s="71" t="s">
        <v>6059</v>
      </c>
      <c r="D10" s="72"/>
      <c r="E10" s="19"/>
    </row>
    <row r="11" spans="2:5" ht="31.15" customHeight="1" x14ac:dyDescent="0.25">
      <c r="B11" s="87" t="s">
        <v>6</v>
      </c>
      <c r="C11" s="71" t="s">
        <v>6037</v>
      </c>
      <c r="D11" s="72"/>
      <c r="E11" s="18"/>
    </row>
    <row r="12" spans="2:5" ht="33.6" customHeight="1" x14ac:dyDescent="0.25">
      <c r="B12" s="88"/>
      <c r="C12" s="71" t="s">
        <v>6036</v>
      </c>
      <c r="D12" s="72"/>
      <c r="E12" s="18"/>
    </row>
    <row r="13" spans="2:5" ht="15.75" x14ac:dyDescent="0.25">
      <c r="B13" s="84" t="s">
        <v>9</v>
      </c>
      <c r="C13" s="85"/>
      <c r="D13" s="85"/>
      <c r="E13" s="86"/>
    </row>
    <row r="14" spans="2:5" ht="49.9" customHeight="1" x14ac:dyDescent="0.25">
      <c r="B14" s="81" t="s">
        <v>6018</v>
      </c>
      <c r="C14" s="82"/>
      <c r="D14" s="82"/>
      <c r="E14" s="83"/>
    </row>
    <row r="15" spans="2:5" ht="41.45" customHeight="1" x14ac:dyDescent="0.25">
      <c r="B15" s="78" t="s">
        <v>6019</v>
      </c>
      <c r="C15" s="79"/>
      <c r="D15" s="79"/>
      <c r="E15" s="80"/>
    </row>
    <row r="16" spans="2:5" ht="39.6" customHeight="1" x14ac:dyDescent="0.25">
      <c r="B16" s="68" t="s">
        <v>6065</v>
      </c>
      <c r="C16" s="69"/>
      <c r="D16" s="69"/>
      <c r="E16" s="70"/>
    </row>
    <row r="17" spans="2:5" ht="38.450000000000003" customHeight="1" x14ac:dyDescent="0.25">
      <c r="B17" s="65" t="s">
        <v>6066</v>
      </c>
      <c r="C17" s="66"/>
      <c r="D17" s="66"/>
      <c r="E17" s="67"/>
    </row>
    <row r="18" spans="2:5" x14ac:dyDescent="0.25">
      <c r="B18" s="9" t="s">
        <v>17</v>
      </c>
      <c r="C18" s="3" t="s">
        <v>6015</v>
      </c>
      <c r="D18" s="10" t="s">
        <v>6060</v>
      </c>
      <c r="E18" s="10" t="s">
        <v>6061</v>
      </c>
    </row>
    <row r="19" spans="2:5" x14ac:dyDescent="0.25">
      <c r="B19" s="11" t="str">
        <f>IF((ROW()-18)&lt;=VALUE($E$9),CONCATENATE($E$4,"-",ROW()-18),"")</f>
        <v/>
      </c>
      <c r="C19" s="20" t="str">
        <f>IF((ROW()-18)&lt;=VALUE($E$9),"Select From Dropdown","")</f>
        <v/>
      </c>
      <c r="D19" s="20" t="str">
        <f>IF((ROW()-18)&lt;=VALUE($E$9),"Enter Count","")</f>
        <v/>
      </c>
      <c r="E19" s="21" t="str">
        <f>IF((ROW()-18)&lt;=VALUE($E$9),"Enter Count","")</f>
        <v/>
      </c>
    </row>
    <row r="20" spans="2:5" x14ac:dyDescent="0.25">
      <c r="B20" s="11" t="str">
        <f t="shared" ref="B20:B83" si="0">IF((ROW()-18)&lt;=VALUE($E$9),CONCATENATE($E$4,"-",ROW()-18),"")</f>
        <v/>
      </c>
      <c r="C20" s="20" t="str">
        <f t="shared" ref="C20:C23" si="1">IF((ROW()-18)&lt;=VALUE($E$9),"Select From Dropdown","")</f>
        <v/>
      </c>
      <c r="D20" s="20" t="str">
        <f t="shared" ref="D20:E23" si="2">IF((ROW()-18)&lt;=VALUE($E$9),"Enter Count","")</f>
        <v/>
      </c>
      <c r="E20" s="21" t="str">
        <f t="shared" si="2"/>
        <v/>
      </c>
    </row>
    <row r="21" spans="2:5" x14ac:dyDescent="0.25">
      <c r="B21" s="11" t="str">
        <f t="shared" si="0"/>
        <v/>
      </c>
      <c r="C21" s="20" t="str">
        <f t="shared" si="1"/>
        <v/>
      </c>
      <c r="D21" s="20" t="str">
        <f t="shared" si="2"/>
        <v/>
      </c>
      <c r="E21" s="21" t="str">
        <f t="shared" si="2"/>
        <v/>
      </c>
    </row>
    <row r="22" spans="2:5" x14ac:dyDescent="0.25">
      <c r="B22" s="11" t="str">
        <f t="shared" si="0"/>
        <v/>
      </c>
      <c r="C22" s="20" t="str">
        <f t="shared" si="1"/>
        <v/>
      </c>
      <c r="D22" s="20" t="str">
        <f t="shared" si="2"/>
        <v/>
      </c>
      <c r="E22" s="21" t="str">
        <f t="shared" si="2"/>
        <v/>
      </c>
    </row>
    <row r="23" spans="2:5" x14ac:dyDescent="0.25">
      <c r="B23" s="11" t="str">
        <f t="shared" si="0"/>
        <v/>
      </c>
      <c r="C23" s="20" t="str">
        <f t="shared" si="1"/>
        <v/>
      </c>
      <c r="D23" s="20" t="str">
        <f t="shared" si="2"/>
        <v/>
      </c>
      <c r="E23" s="21" t="str">
        <f t="shared" si="2"/>
        <v/>
      </c>
    </row>
    <row r="24" spans="2:5" x14ac:dyDescent="0.25">
      <c r="B24" s="11" t="str">
        <f t="shared" si="0"/>
        <v/>
      </c>
      <c r="C24" s="20" t="str">
        <f t="shared" ref="C24:C83" si="3">IF((ROW()-18)&lt;=VALUE($E$9),"Select From Dropdown","")</f>
        <v/>
      </c>
      <c r="D24" s="20" t="str">
        <f t="shared" ref="D24:E51" si="4">IF((ROW()-18)&lt;=VALUE($E$9),"Enter Count","")</f>
        <v/>
      </c>
      <c r="E24" s="21" t="str">
        <f t="shared" si="4"/>
        <v/>
      </c>
    </row>
    <row r="25" spans="2:5" x14ac:dyDescent="0.25">
      <c r="B25" s="11" t="str">
        <f t="shared" si="0"/>
        <v/>
      </c>
      <c r="C25" s="20" t="str">
        <f t="shared" si="3"/>
        <v/>
      </c>
      <c r="D25" s="20" t="str">
        <f t="shared" si="4"/>
        <v/>
      </c>
      <c r="E25" s="21" t="str">
        <f t="shared" si="4"/>
        <v/>
      </c>
    </row>
    <row r="26" spans="2:5" x14ac:dyDescent="0.25">
      <c r="B26" s="11" t="str">
        <f t="shared" si="0"/>
        <v/>
      </c>
      <c r="C26" s="20" t="str">
        <f t="shared" si="3"/>
        <v/>
      </c>
      <c r="D26" s="20" t="str">
        <f t="shared" si="4"/>
        <v/>
      </c>
      <c r="E26" s="21" t="str">
        <f t="shared" si="4"/>
        <v/>
      </c>
    </row>
    <row r="27" spans="2:5" x14ac:dyDescent="0.25">
      <c r="B27" s="11" t="str">
        <f t="shared" si="0"/>
        <v/>
      </c>
      <c r="C27" s="20" t="str">
        <f t="shared" si="3"/>
        <v/>
      </c>
      <c r="D27" s="20" t="str">
        <f t="shared" si="4"/>
        <v/>
      </c>
      <c r="E27" s="21" t="str">
        <f t="shared" si="4"/>
        <v/>
      </c>
    </row>
    <row r="28" spans="2:5" x14ac:dyDescent="0.25">
      <c r="B28" s="11" t="str">
        <f t="shared" si="0"/>
        <v/>
      </c>
      <c r="C28" s="20" t="str">
        <f t="shared" si="3"/>
        <v/>
      </c>
      <c r="D28" s="20" t="str">
        <f t="shared" si="4"/>
        <v/>
      </c>
      <c r="E28" s="21" t="str">
        <f t="shared" si="4"/>
        <v/>
      </c>
    </row>
    <row r="29" spans="2:5" x14ac:dyDescent="0.25">
      <c r="B29" s="11" t="str">
        <f t="shared" si="0"/>
        <v/>
      </c>
      <c r="C29" s="20" t="str">
        <f t="shared" si="3"/>
        <v/>
      </c>
      <c r="D29" s="20" t="str">
        <f t="shared" si="4"/>
        <v/>
      </c>
      <c r="E29" s="21" t="str">
        <f t="shared" si="4"/>
        <v/>
      </c>
    </row>
    <row r="30" spans="2:5" x14ac:dyDescent="0.25">
      <c r="B30" s="11" t="str">
        <f t="shared" si="0"/>
        <v/>
      </c>
      <c r="C30" s="20" t="str">
        <f t="shared" si="3"/>
        <v/>
      </c>
      <c r="D30" s="20" t="str">
        <f t="shared" si="4"/>
        <v/>
      </c>
      <c r="E30" s="21" t="str">
        <f t="shared" si="4"/>
        <v/>
      </c>
    </row>
    <row r="31" spans="2:5" x14ac:dyDescent="0.25">
      <c r="B31" s="11" t="str">
        <f t="shared" si="0"/>
        <v/>
      </c>
      <c r="C31" s="20" t="str">
        <f t="shared" si="3"/>
        <v/>
      </c>
      <c r="D31" s="20" t="str">
        <f t="shared" si="4"/>
        <v/>
      </c>
      <c r="E31" s="21" t="str">
        <f t="shared" si="4"/>
        <v/>
      </c>
    </row>
    <row r="32" spans="2:5" x14ac:dyDescent="0.25">
      <c r="B32" s="11" t="str">
        <f t="shared" si="0"/>
        <v/>
      </c>
      <c r="C32" s="20" t="str">
        <f t="shared" si="3"/>
        <v/>
      </c>
      <c r="D32" s="20" t="str">
        <f t="shared" si="4"/>
        <v/>
      </c>
      <c r="E32" s="21" t="str">
        <f t="shared" si="4"/>
        <v/>
      </c>
    </row>
    <row r="33" spans="2:5" x14ac:dyDescent="0.25">
      <c r="B33" s="11" t="str">
        <f t="shared" si="0"/>
        <v/>
      </c>
      <c r="C33" s="20" t="str">
        <f t="shared" si="3"/>
        <v/>
      </c>
      <c r="D33" s="20" t="str">
        <f t="shared" si="4"/>
        <v/>
      </c>
      <c r="E33" s="21" t="str">
        <f t="shared" si="4"/>
        <v/>
      </c>
    </row>
    <row r="34" spans="2:5" x14ac:dyDescent="0.25">
      <c r="B34" s="11" t="str">
        <f t="shared" si="0"/>
        <v/>
      </c>
      <c r="C34" s="20" t="str">
        <f t="shared" si="3"/>
        <v/>
      </c>
      <c r="D34" s="20" t="str">
        <f t="shared" si="4"/>
        <v/>
      </c>
      <c r="E34" s="21" t="str">
        <f t="shared" si="4"/>
        <v/>
      </c>
    </row>
    <row r="35" spans="2:5" x14ac:dyDescent="0.25">
      <c r="B35" s="11" t="str">
        <f t="shared" si="0"/>
        <v/>
      </c>
      <c r="C35" s="20" t="str">
        <f t="shared" si="3"/>
        <v/>
      </c>
      <c r="D35" s="20" t="str">
        <f t="shared" si="4"/>
        <v/>
      </c>
      <c r="E35" s="21" t="str">
        <f t="shared" si="4"/>
        <v/>
      </c>
    </row>
    <row r="36" spans="2:5" x14ac:dyDescent="0.25">
      <c r="B36" s="11" t="str">
        <f t="shared" si="0"/>
        <v/>
      </c>
      <c r="C36" s="20" t="str">
        <f t="shared" si="3"/>
        <v/>
      </c>
      <c r="D36" s="20" t="str">
        <f t="shared" si="4"/>
        <v/>
      </c>
      <c r="E36" s="21" t="str">
        <f t="shared" si="4"/>
        <v/>
      </c>
    </row>
    <row r="37" spans="2:5" x14ac:dyDescent="0.25">
      <c r="B37" s="11" t="str">
        <f t="shared" si="0"/>
        <v/>
      </c>
      <c r="C37" s="20" t="str">
        <f t="shared" si="3"/>
        <v/>
      </c>
      <c r="D37" s="20" t="str">
        <f t="shared" si="4"/>
        <v/>
      </c>
      <c r="E37" s="21" t="str">
        <f t="shared" si="4"/>
        <v/>
      </c>
    </row>
    <row r="38" spans="2:5" x14ac:dyDescent="0.25">
      <c r="B38" s="11" t="str">
        <f t="shared" si="0"/>
        <v/>
      </c>
      <c r="C38" s="20" t="str">
        <f t="shared" si="3"/>
        <v/>
      </c>
      <c r="D38" s="20" t="str">
        <f t="shared" si="4"/>
        <v/>
      </c>
      <c r="E38" s="21" t="str">
        <f t="shared" si="4"/>
        <v/>
      </c>
    </row>
    <row r="39" spans="2:5" x14ac:dyDescent="0.25">
      <c r="B39" s="11" t="str">
        <f t="shared" si="0"/>
        <v/>
      </c>
      <c r="C39" s="20" t="str">
        <f t="shared" si="3"/>
        <v/>
      </c>
      <c r="D39" s="20" t="str">
        <f t="shared" si="4"/>
        <v/>
      </c>
      <c r="E39" s="21" t="str">
        <f t="shared" si="4"/>
        <v/>
      </c>
    </row>
    <row r="40" spans="2:5" x14ac:dyDescent="0.25">
      <c r="B40" s="11" t="str">
        <f t="shared" si="0"/>
        <v/>
      </c>
      <c r="C40" s="20" t="str">
        <f t="shared" si="3"/>
        <v/>
      </c>
      <c r="D40" s="20" t="str">
        <f t="shared" si="4"/>
        <v/>
      </c>
      <c r="E40" s="21" t="str">
        <f t="shared" si="4"/>
        <v/>
      </c>
    </row>
    <row r="41" spans="2:5" x14ac:dyDescent="0.25">
      <c r="B41" s="11" t="str">
        <f t="shared" si="0"/>
        <v/>
      </c>
      <c r="C41" s="20" t="str">
        <f t="shared" si="3"/>
        <v/>
      </c>
      <c r="D41" s="20" t="str">
        <f t="shared" si="4"/>
        <v/>
      </c>
      <c r="E41" s="21" t="str">
        <f t="shared" si="4"/>
        <v/>
      </c>
    </row>
    <row r="42" spans="2:5" x14ac:dyDescent="0.25">
      <c r="B42" s="11" t="str">
        <f t="shared" si="0"/>
        <v/>
      </c>
      <c r="C42" s="20" t="str">
        <f t="shared" si="3"/>
        <v/>
      </c>
      <c r="D42" s="20" t="str">
        <f t="shared" si="4"/>
        <v/>
      </c>
      <c r="E42" s="21" t="str">
        <f t="shared" si="4"/>
        <v/>
      </c>
    </row>
    <row r="43" spans="2:5" x14ac:dyDescent="0.25">
      <c r="B43" s="11" t="str">
        <f t="shared" si="0"/>
        <v/>
      </c>
      <c r="C43" s="20" t="str">
        <f t="shared" si="3"/>
        <v/>
      </c>
      <c r="D43" s="20" t="str">
        <f t="shared" si="4"/>
        <v/>
      </c>
      <c r="E43" s="21" t="str">
        <f t="shared" si="4"/>
        <v/>
      </c>
    </row>
    <row r="44" spans="2:5" x14ac:dyDescent="0.25">
      <c r="B44" s="11" t="str">
        <f t="shared" si="0"/>
        <v/>
      </c>
      <c r="C44" s="20" t="str">
        <f t="shared" si="3"/>
        <v/>
      </c>
      <c r="D44" s="20" t="str">
        <f t="shared" si="4"/>
        <v/>
      </c>
      <c r="E44" s="21" t="str">
        <f t="shared" si="4"/>
        <v/>
      </c>
    </row>
    <row r="45" spans="2:5" x14ac:dyDescent="0.25">
      <c r="B45" s="11" t="str">
        <f t="shared" si="0"/>
        <v/>
      </c>
      <c r="C45" s="20" t="str">
        <f t="shared" si="3"/>
        <v/>
      </c>
      <c r="D45" s="20" t="str">
        <f t="shared" si="4"/>
        <v/>
      </c>
      <c r="E45" s="21" t="str">
        <f t="shared" si="4"/>
        <v/>
      </c>
    </row>
    <row r="46" spans="2:5" x14ac:dyDescent="0.25">
      <c r="B46" s="11" t="str">
        <f t="shared" si="0"/>
        <v/>
      </c>
      <c r="C46" s="20" t="str">
        <f t="shared" si="3"/>
        <v/>
      </c>
      <c r="D46" s="20" t="str">
        <f t="shared" si="4"/>
        <v/>
      </c>
      <c r="E46" s="21" t="str">
        <f t="shared" si="4"/>
        <v/>
      </c>
    </row>
    <row r="47" spans="2:5" x14ac:dyDescent="0.25">
      <c r="B47" s="11" t="str">
        <f t="shared" si="0"/>
        <v/>
      </c>
      <c r="C47" s="20" t="str">
        <f t="shared" si="3"/>
        <v/>
      </c>
      <c r="D47" s="20" t="str">
        <f t="shared" si="4"/>
        <v/>
      </c>
      <c r="E47" s="21" t="str">
        <f t="shared" si="4"/>
        <v/>
      </c>
    </row>
    <row r="48" spans="2:5" x14ac:dyDescent="0.25">
      <c r="B48" s="11" t="str">
        <f t="shared" si="0"/>
        <v/>
      </c>
      <c r="C48" s="20" t="str">
        <f t="shared" si="3"/>
        <v/>
      </c>
      <c r="D48" s="20" t="str">
        <f t="shared" si="4"/>
        <v/>
      </c>
      <c r="E48" s="21" t="str">
        <f t="shared" si="4"/>
        <v/>
      </c>
    </row>
    <row r="49" spans="2:5" x14ac:dyDescent="0.25">
      <c r="B49" s="11" t="str">
        <f t="shared" si="0"/>
        <v/>
      </c>
      <c r="C49" s="20" t="str">
        <f t="shared" si="3"/>
        <v/>
      </c>
      <c r="D49" s="20" t="str">
        <f t="shared" si="4"/>
        <v/>
      </c>
      <c r="E49" s="21" t="str">
        <f t="shared" si="4"/>
        <v/>
      </c>
    </row>
    <row r="50" spans="2:5" x14ac:dyDescent="0.25">
      <c r="B50" s="11" t="str">
        <f t="shared" si="0"/>
        <v/>
      </c>
      <c r="C50" s="20" t="str">
        <f t="shared" si="3"/>
        <v/>
      </c>
      <c r="D50" s="20" t="str">
        <f t="shared" si="4"/>
        <v/>
      </c>
      <c r="E50" s="21" t="str">
        <f t="shared" si="4"/>
        <v/>
      </c>
    </row>
    <row r="51" spans="2:5" x14ac:dyDescent="0.25">
      <c r="B51" s="11" t="str">
        <f t="shared" si="0"/>
        <v/>
      </c>
      <c r="C51" s="20" t="str">
        <f t="shared" si="3"/>
        <v/>
      </c>
      <c r="D51" s="20" t="str">
        <f t="shared" si="4"/>
        <v/>
      </c>
      <c r="E51" s="21" t="str">
        <f t="shared" si="4"/>
        <v/>
      </c>
    </row>
    <row r="52" spans="2:5" x14ac:dyDescent="0.25">
      <c r="B52" s="11" t="str">
        <f t="shared" si="0"/>
        <v/>
      </c>
      <c r="C52" s="20" t="str">
        <f t="shared" si="3"/>
        <v/>
      </c>
      <c r="D52" s="20" t="str">
        <f t="shared" ref="D52:E83" si="5">IF((ROW()-18)&lt;=VALUE($E$9),"Enter Count","")</f>
        <v/>
      </c>
      <c r="E52" s="21" t="str">
        <f t="shared" si="5"/>
        <v/>
      </c>
    </row>
    <row r="53" spans="2:5" x14ac:dyDescent="0.25">
      <c r="B53" s="11" t="str">
        <f t="shared" si="0"/>
        <v/>
      </c>
      <c r="C53" s="20" t="str">
        <f t="shared" si="3"/>
        <v/>
      </c>
      <c r="D53" s="20" t="str">
        <f t="shared" si="5"/>
        <v/>
      </c>
      <c r="E53" s="21" t="str">
        <f t="shared" si="5"/>
        <v/>
      </c>
    </row>
    <row r="54" spans="2:5" x14ac:dyDescent="0.25">
      <c r="B54" s="11" t="str">
        <f t="shared" si="0"/>
        <v/>
      </c>
      <c r="C54" s="20" t="str">
        <f t="shared" si="3"/>
        <v/>
      </c>
      <c r="D54" s="20" t="str">
        <f t="shared" si="5"/>
        <v/>
      </c>
      <c r="E54" s="21" t="str">
        <f t="shared" si="5"/>
        <v/>
      </c>
    </row>
    <row r="55" spans="2:5" x14ac:dyDescent="0.25">
      <c r="B55" s="11" t="str">
        <f t="shared" si="0"/>
        <v/>
      </c>
      <c r="C55" s="20" t="str">
        <f t="shared" si="3"/>
        <v/>
      </c>
      <c r="D55" s="20" t="str">
        <f t="shared" si="5"/>
        <v/>
      </c>
      <c r="E55" s="21" t="str">
        <f t="shared" si="5"/>
        <v/>
      </c>
    </row>
    <row r="56" spans="2:5" x14ac:dyDescent="0.25">
      <c r="B56" s="11" t="str">
        <f t="shared" si="0"/>
        <v/>
      </c>
      <c r="C56" s="20" t="str">
        <f t="shared" si="3"/>
        <v/>
      </c>
      <c r="D56" s="20" t="str">
        <f t="shared" si="5"/>
        <v/>
      </c>
      <c r="E56" s="21" t="str">
        <f t="shared" si="5"/>
        <v/>
      </c>
    </row>
    <row r="57" spans="2:5" x14ac:dyDescent="0.25">
      <c r="B57" s="11" t="str">
        <f t="shared" si="0"/>
        <v/>
      </c>
      <c r="C57" s="20" t="str">
        <f t="shared" si="3"/>
        <v/>
      </c>
      <c r="D57" s="20" t="str">
        <f t="shared" si="5"/>
        <v/>
      </c>
      <c r="E57" s="21" t="str">
        <f t="shared" si="5"/>
        <v/>
      </c>
    </row>
    <row r="58" spans="2:5" x14ac:dyDescent="0.25">
      <c r="B58" s="11" t="str">
        <f t="shared" si="0"/>
        <v/>
      </c>
      <c r="C58" s="20" t="str">
        <f t="shared" si="3"/>
        <v/>
      </c>
      <c r="D58" s="20" t="str">
        <f t="shared" si="5"/>
        <v/>
      </c>
      <c r="E58" s="21" t="str">
        <f t="shared" si="5"/>
        <v/>
      </c>
    </row>
    <row r="59" spans="2:5" x14ac:dyDescent="0.25">
      <c r="B59" s="11" t="str">
        <f t="shared" si="0"/>
        <v/>
      </c>
      <c r="C59" s="20" t="str">
        <f t="shared" si="3"/>
        <v/>
      </c>
      <c r="D59" s="20" t="str">
        <f t="shared" si="5"/>
        <v/>
      </c>
      <c r="E59" s="21" t="str">
        <f t="shared" si="5"/>
        <v/>
      </c>
    </row>
    <row r="60" spans="2:5" x14ac:dyDescent="0.25">
      <c r="B60" s="11" t="str">
        <f t="shared" si="0"/>
        <v/>
      </c>
      <c r="C60" s="20" t="str">
        <f t="shared" si="3"/>
        <v/>
      </c>
      <c r="D60" s="20" t="str">
        <f t="shared" si="5"/>
        <v/>
      </c>
      <c r="E60" s="21" t="str">
        <f t="shared" si="5"/>
        <v/>
      </c>
    </row>
    <row r="61" spans="2:5" x14ac:dyDescent="0.25">
      <c r="B61" s="11" t="str">
        <f t="shared" si="0"/>
        <v/>
      </c>
      <c r="C61" s="20" t="str">
        <f t="shared" si="3"/>
        <v/>
      </c>
      <c r="D61" s="20" t="str">
        <f t="shared" si="5"/>
        <v/>
      </c>
      <c r="E61" s="21" t="str">
        <f t="shared" si="5"/>
        <v/>
      </c>
    </row>
    <row r="62" spans="2:5" x14ac:dyDescent="0.25">
      <c r="B62" s="11" t="str">
        <f t="shared" si="0"/>
        <v/>
      </c>
      <c r="C62" s="20" t="str">
        <f t="shared" si="3"/>
        <v/>
      </c>
      <c r="D62" s="20" t="str">
        <f t="shared" si="5"/>
        <v/>
      </c>
      <c r="E62" s="21" t="str">
        <f t="shared" si="5"/>
        <v/>
      </c>
    </row>
    <row r="63" spans="2:5" x14ac:dyDescent="0.25">
      <c r="B63" s="11" t="str">
        <f t="shared" si="0"/>
        <v/>
      </c>
      <c r="C63" s="20" t="str">
        <f t="shared" si="3"/>
        <v/>
      </c>
      <c r="D63" s="20" t="str">
        <f t="shared" si="5"/>
        <v/>
      </c>
      <c r="E63" s="21" t="str">
        <f t="shared" si="5"/>
        <v/>
      </c>
    </row>
    <row r="64" spans="2:5" x14ac:dyDescent="0.25">
      <c r="B64" s="11" t="str">
        <f t="shared" si="0"/>
        <v/>
      </c>
      <c r="C64" s="20" t="str">
        <f t="shared" si="3"/>
        <v/>
      </c>
      <c r="D64" s="20" t="str">
        <f t="shared" si="5"/>
        <v/>
      </c>
      <c r="E64" s="21" t="str">
        <f t="shared" si="5"/>
        <v/>
      </c>
    </row>
    <row r="65" spans="2:5" x14ac:dyDescent="0.25">
      <c r="B65" s="11" t="str">
        <f t="shared" si="0"/>
        <v/>
      </c>
      <c r="C65" s="20" t="str">
        <f t="shared" si="3"/>
        <v/>
      </c>
      <c r="D65" s="20" t="str">
        <f t="shared" si="5"/>
        <v/>
      </c>
      <c r="E65" s="21" t="str">
        <f t="shared" si="5"/>
        <v/>
      </c>
    </row>
    <row r="66" spans="2:5" x14ac:dyDescent="0.25">
      <c r="B66" s="11" t="str">
        <f t="shared" si="0"/>
        <v/>
      </c>
      <c r="C66" s="20" t="str">
        <f t="shared" si="3"/>
        <v/>
      </c>
      <c r="D66" s="20" t="str">
        <f t="shared" si="5"/>
        <v/>
      </c>
      <c r="E66" s="21" t="str">
        <f t="shared" si="5"/>
        <v/>
      </c>
    </row>
    <row r="67" spans="2:5" x14ac:dyDescent="0.25">
      <c r="B67" s="11" t="str">
        <f t="shared" si="0"/>
        <v/>
      </c>
      <c r="C67" s="20" t="str">
        <f t="shared" si="3"/>
        <v/>
      </c>
      <c r="D67" s="20" t="str">
        <f t="shared" si="5"/>
        <v/>
      </c>
      <c r="E67" s="21" t="str">
        <f t="shared" si="5"/>
        <v/>
      </c>
    </row>
    <row r="68" spans="2:5" x14ac:dyDescent="0.25">
      <c r="B68" s="11" t="str">
        <f t="shared" si="0"/>
        <v/>
      </c>
      <c r="C68" s="20" t="str">
        <f t="shared" si="3"/>
        <v/>
      </c>
      <c r="D68" s="20" t="str">
        <f t="shared" si="5"/>
        <v/>
      </c>
      <c r="E68" s="21" t="str">
        <f t="shared" si="5"/>
        <v/>
      </c>
    </row>
    <row r="69" spans="2:5" x14ac:dyDescent="0.25">
      <c r="B69" s="11" t="str">
        <f t="shared" si="0"/>
        <v/>
      </c>
      <c r="C69" s="20" t="str">
        <f t="shared" si="3"/>
        <v/>
      </c>
      <c r="D69" s="20" t="str">
        <f t="shared" si="5"/>
        <v/>
      </c>
      <c r="E69" s="21" t="str">
        <f t="shared" si="5"/>
        <v/>
      </c>
    </row>
    <row r="70" spans="2:5" x14ac:dyDescent="0.25">
      <c r="B70" s="11" t="str">
        <f t="shared" si="0"/>
        <v/>
      </c>
      <c r="C70" s="20" t="str">
        <f t="shared" si="3"/>
        <v/>
      </c>
      <c r="D70" s="20" t="str">
        <f t="shared" si="5"/>
        <v/>
      </c>
      <c r="E70" s="21" t="str">
        <f t="shared" si="5"/>
        <v/>
      </c>
    </row>
    <row r="71" spans="2:5" x14ac:dyDescent="0.25">
      <c r="B71" s="11" t="str">
        <f t="shared" si="0"/>
        <v/>
      </c>
      <c r="C71" s="20" t="str">
        <f t="shared" si="3"/>
        <v/>
      </c>
      <c r="D71" s="20" t="str">
        <f t="shared" si="5"/>
        <v/>
      </c>
      <c r="E71" s="21" t="str">
        <f t="shared" si="5"/>
        <v/>
      </c>
    </row>
    <row r="72" spans="2:5" x14ac:dyDescent="0.25">
      <c r="B72" s="11" t="str">
        <f t="shared" si="0"/>
        <v/>
      </c>
      <c r="C72" s="20" t="str">
        <f t="shared" si="3"/>
        <v/>
      </c>
      <c r="D72" s="20" t="str">
        <f t="shared" si="5"/>
        <v/>
      </c>
      <c r="E72" s="21" t="str">
        <f t="shared" si="5"/>
        <v/>
      </c>
    </row>
    <row r="73" spans="2:5" x14ac:dyDescent="0.25">
      <c r="B73" s="11" t="str">
        <f t="shared" si="0"/>
        <v/>
      </c>
      <c r="C73" s="20" t="str">
        <f t="shared" si="3"/>
        <v/>
      </c>
      <c r="D73" s="20" t="str">
        <f t="shared" si="5"/>
        <v/>
      </c>
      <c r="E73" s="21" t="str">
        <f t="shared" si="5"/>
        <v/>
      </c>
    </row>
    <row r="74" spans="2:5" x14ac:dyDescent="0.25">
      <c r="B74" s="11" t="str">
        <f t="shared" si="0"/>
        <v/>
      </c>
      <c r="C74" s="20" t="str">
        <f t="shared" si="3"/>
        <v/>
      </c>
      <c r="D74" s="20" t="str">
        <f t="shared" si="5"/>
        <v/>
      </c>
      <c r="E74" s="21" t="str">
        <f t="shared" si="5"/>
        <v/>
      </c>
    </row>
    <row r="75" spans="2:5" x14ac:dyDescent="0.25">
      <c r="B75" s="11" t="str">
        <f t="shared" si="0"/>
        <v/>
      </c>
      <c r="C75" s="20" t="str">
        <f t="shared" si="3"/>
        <v/>
      </c>
      <c r="D75" s="20" t="str">
        <f t="shared" si="5"/>
        <v/>
      </c>
      <c r="E75" s="21" t="str">
        <f t="shared" si="5"/>
        <v/>
      </c>
    </row>
    <row r="76" spans="2:5" x14ac:dyDescent="0.25">
      <c r="B76" s="11" t="str">
        <f t="shared" si="0"/>
        <v/>
      </c>
      <c r="C76" s="20" t="str">
        <f t="shared" si="3"/>
        <v/>
      </c>
      <c r="D76" s="20" t="str">
        <f t="shared" si="5"/>
        <v/>
      </c>
      <c r="E76" s="21" t="str">
        <f t="shared" si="5"/>
        <v/>
      </c>
    </row>
    <row r="77" spans="2:5" x14ac:dyDescent="0.25">
      <c r="B77" s="11" t="str">
        <f t="shared" si="0"/>
        <v/>
      </c>
      <c r="C77" s="20" t="str">
        <f t="shared" si="3"/>
        <v/>
      </c>
      <c r="D77" s="20" t="str">
        <f t="shared" si="5"/>
        <v/>
      </c>
      <c r="E77" s="21" t="str">
        <f t="shared" si="5"/>
        <v/>
      </c>
    </row>
    <row r="78" spans="2:5" x14ac:dyDescent="0.25">
      <c r="B78" s="11" t="str">
        <f t="shared" si="0"/>
        <v/>
      </c>
      <c r="C78" s="20" t="str">
        <f t="shared" si="3"/>
        <v/>
      </c>
      <c r="D78" s="20" t="str">
        <f t="shared" si="5"/>
        <v/>
      </c>
      <c r="E78" s="21" t="str">
        <f t="shared" si="5"/>
        <v/>
      </c>
    </row>
    <row r="79" spans="2:5" x14ac:dyDescent="0.25">
      <c r="B79" s="11" t="str">
        <f t="shared" si="0"/>
        <v/>
      </c>
      <c r="C79" s="20" t="str">
        <f t="shared" si="3"/>
        <v/>
      </c>
      <c r="D79" s="20" t="str">
        <f t="shared" si="5"/>
        <v/>
      </c>
      <c r="E79" s="21" t="str">
        <f t="shared" si="5"/>
        <v/>
      </c>
    </row>
    <row r="80" spans="2:5" x14ac:dyDescent="0.25">
      <c r="B80" s="11" t="str">
        <f t="shared" si="0"/>
        <v/>
      </c>
      <c r="C80" s="20" t="str">
        <f t="shared" si="3"/>
        <v/>
      </c>
      <c r="D80" s="20" t="str">
        <f t="shared" si="5"/>
        <v/>
      </c>
      <c r="E80" s="21" t="str">
        <f t="shared" si="5"/>
        <v/>
      </c>
    </row>
    <row r="81" spans="2:5" x14ac:dyDescent="0.25">
      <c r="B81" s="11" t="str">
        <f t="shared" si="0"/>
        <v/>
      </c>
      <c r="C81" s="20" t="str">
        <f t="shared" si="3"/>
        <v/>
      </c>
      <c r="D81" s="20" t="str">
        <f t="shared" si="5"/>
        <v/>
      </c>
      <c r="E81" s="21" t="str">
        <f t="shared" si="5"/>
        <v/>
      </c>
    </row>
    <row r="82" spans="2:5" x14ac:dyDescent="0.25">
      <c r="B82" s="11" t="str">
        <f t="shared" si="0"/>
        <v/>
      </c>
      <c r="C82" s="20" t="str">
        <f t="shared" si="3"/>
        <v/>
      </c>
      <c r="D82" s="20" t="str">
        <f t="shared" si="5"/>
        <v/>
      </c>
      <c r="E82" s="21" t="str">
        <f t="shared" si="5"/>
        <v/>
      </c>
    </row>
    <row r="83" spans="2:5" x14ac:dyDescent="0.25">
      <c r="B83" s="11" t="str">
        <f t="shared" si="0"/>
        <v/>
      </c>
      <c r="C83" s="20" t="str">
        <f t="shared" si="3"/>
        <v/>
      </c>
      <c r="D83" s="20" t="str">
        <f t="shared" si="5"/>
        <v/>
      </c>
      <c r="E83" s="21" t="str">
        <f t="shared" si="5"/>
        <v/>
      </c>
    </row>
    <row r="84" spans="2:5" x14ac:dyDescent="0.25">
      <c r="B84" s="11" t="str">
        <f t="shared" ref="B84:B118" si="6">IF((ROW()-18)&lt;=VALUE($E$9),CONCATENATE($E$4,"-",ROW()-18),"")</f>
        <v/>
      </c>
      <c r="C84" s="20" t="str">
        <f t="shared" ref="C84:C118" si="7">IF((ROW()-18)&lt;=VALUE($E$9),"Select From Dropdown","")</f>
        <v/>
      </c>
      <c r="D84" s="20" t="str">
        <f t="shared" ref="D84:E118" si="8">IF((ROW()-18)&lt;=VALUE($E$9),"Enter Count","")</f>
        <v/>
      </c>
      <c r="E84" s="21" t="str">
        <f t="shared" si="8"/>
        <v/>
      </c>
    </row>
    <row r="85" spans="2:5" x14ac:dyDescent="0.25">
      <c r="B85" s="11" t="str">
        <f t="shared" si="6"/>
        <v/>
      </c>
      <c r="C85" s="20" t="str">
        <f t="shared" si="7"/>
        <v/>
      </c>
      <c r="D85" s="20" t="str">
        <f t="shared" si="8"/>
        <v/>
      </c>
      <c r="E85" s="21" t="str">
        <f t="shared" si="8"/>
        <v/>
      </c>
    </row>
    <row r="86" spans="2:5" x14ac:dyDescent="0.25">
      <c r="B86" s="11" t="str">
        <f t="shared" si="6"/>
        <v/>
      </c>
      <c r="C86" s="20" t="str">
        <f t="shared" si="7"/>
        <v/>
      </c>
      <c r="D86" s="20" t="str">
        <f t="shared" si="8"/>
        <v/>
      </c>
      <c r="E86" s="21" t="str">
        <f t="shared" si="8"/>
        <v/>
      </c>
    </row>
    <row r="87" spans="2:5" x14ac:dyDescent="0.25">
      <c r="B87" s="11" t="str">
        <f t="shared" si="6"/>
        <v/>
      </c>
      <c r="C87" s="20" t="str">
        <f t="shared" si="7"/>
        <v/>
      </c>
      <c r="D87" s="20" t="str">
        <f t="shared" si="8"/>
        <v/>
      </c>
      <c r="E87" s="21" t="str">
        <f t="shared" si="8"/>
        <v/>
      </c>
    </row>
    <row r="88" spans="2:5" x14ac:dyDescent="0.25">
      <c r="B88" s="11" t="str">
        <f t="shared" si="6"/>
        <v/>
      </c>
      <c r="C88" s="20" t="str">
        <f t="shared" si="7"/>
        <v/>
      </c>
      <c r="D88" s="20" t="str">
        <f t="shared" si="8"/>
        <v/>
      </c>
      <c r="E88" s="21" t="str">
        <f t="shared" si="8"/>
        <v/>
      </c>
    </row>
    <row r="89" spans="2:5" x14ac:dyDescent="0.25">
      <c r="B89" s="11" t="str">
        <f t="shared" si="6"/>
        <v/>
      </c>
      <c r="C89" s="20" t="str">
        <f t="shared" si="7"/>
        <v/>
      </c>
      <c r="D89" s="20" t="str">
        <f t="shared" si="8"/>
        <v/>
      </c>
      <c r="E89" s="21" t="str">
        <f t="shared" si="8"/>
        <v/>
      </c>
    </row>
    <row r="90" spans="2:5" x14ac:dyDescent="0.25">
      <c r="B90" s="11" t="str">
        <f t="shared" si="6"/>
        <v/>
      </c>
      <c r="C90" s="20" t="str">
        <f t="shared" si="7"/>
        <v/>
      </c>
      <c r="D90" s="20" t="str">
        <f t="shared" si="8"/>
        <v/>
      </c>
      <c r="E90" s="21" t="str">
        <f t="shared" si="8"/>
        <v/>
      </c>
    </row>
    <row r="91" spans="2:5" x14ac:dyDescent="0.25">
      <c r="B91" s="11" t="str">
        <f t="shared" si="6"/>
        <v/>
      </c>
      <c r="C91" s="20" t="str">
        <f t="shared" si="7"/>
        <v/>
      </c>
      <c r="D91" s="20" t="str">
        <f t="shared" si="8"/>
        <v/>
      </c>
      <c r="E91" s="21" t="str">
        <f t="shared" si="8"/>
        <v/>
      </c>
    </row>
    <row r="92" spans="2:5" x14ac:dyDescent="0.25">
      <c r="B92" s="11" t="str">
        <f t="shared" si="6"/>
        <v/>
      </c>
      <c r="C92" s="20" t="str">
        <f t="shared" si="7"/>
        <v/>
      </c>
      <c r="D92" s="20" t="str">
        <f t="shared" si="8"/>
        <v/>
      </c>
      <c r="E92" s="21" t="str">
        <f t="shared" si="8"/>
        <v/>
      </c>
    </row>
    <row r="93" spans="2:5" x14ac:dyDescent="0.25">
      <c r="B93" s="11" t="str">
        <f t="shared" si="6"/>
        <v/>
      </c>
      <c r="C93" s="20" t="str">
        <f t="shared" si="7"/>
        <v/>
      </c>
      <c r="D93" s="20" t="str">
        <f t="shared" si="8"/>
        <v/>
      </c>
      <c r="E93" s="21" t="str">
        <f t="shared" si="8"/>
        <v/>
      </c>
    </row>
    <row r="94" spans="2:5" x14ac:dyDescent="0.25">
      <c r="B94" s="11" t="str">
        <f t="shared" si="6"/>
        <v/>
      </c>
      <c r="C94" s="20" t="str">
        <f t="shared" si="7"/>
        <v/>
      </c>
      <c r="D94" s="20" t="str">
        <f t="shared" si="8"/>
        <v/>
      </c>
      <c r="E94" s="21" t="str">
        <f t="shared" si="8"/>
        <v/>
      </c>
    </row>
    <row r="95" spans="2:5" x14ac:dyDescent="0.25">
      <c r="B95" s="11" t="str">
        <f t="shared" si="6"/>
        <v/>
      </c>
      <c r="C95" s="20" t="str">
        <f t="shared" si="7"/>
        <v/>
      </c>
      <c r="D95" s="20" t="str">
        <f t="shared" si="8"/>
        <v/>
      </c>
      <c r="E95" s="21" t="str">
        <f t="shared" si="8"/>
        <v/>
      </c>
    </row>
    <row r="96" spans="2:5" x14ac:dyDescent="0.25">
      <c r="B96" s="11" t="str">
        <f t="shared" si="6"/>
        <v/>
      </c>
      <c r="C96" s="20" t="str">
        <f t="shared" si="7"/>
        <v/>
      </c>
      <c r="D96" s="20" t="str">
        <f t="shared" si="8"/>
        <v/>
      </c>
      <c r="E96" s="21" t="str">
        <f t="shared" si="8"/>
        <v/>
      </c>
    </row>
    <row r="97" spans="2:5" x14ac:dyDescent="0.25">
      <c r="B97" s="11" t="str">
        <f t="shared" si="6"/>
        <v/>
      </c>
      <c r="C97" s="20" t="str">
        <f t="shared" si="7"/>
        <v/>
      </c>
      <c r="D97" s="20" t="str">
        <f t="shared" si="8"/>
        <v/>
      </c>
      <c r="E97" s="21" t="str">
        <f t="shared" si="8"/>
        <v/>
      </c>
    </row>
    <row r="98" spans="2:5" x14ac:dyDescent="0.25">
      <c r="B98" s="11" t="str">
        <f t="shared" si="6"/>
        <v/>
      </c>
      <c r="C98" s="20" t="str">
        <f t="shared" si="7"/>
        <v/>
      </c>
      <c r="D98" s="20" t="str">
        <f t="shared" si="8"/>
        <v/>
      </c>
      <c r="E98" s="21" t="str">
        <f t="shared" si="8"/>
        <v/>
      </c>
    </row>
    <row r="99" spans="2:5" x14ac:dyDescent="0.25">
      <c r="B99" s="11" t="str">
        <f t="shared" si="6"/>
        <v/>
      </c>
      <c r="C99" s="20" t="str">
        <f t="shared" si="7"/>
        <v/>
      </c>
      <c r="D99" s="20" t="str">
        <f t="shared" si="8"/>
        <v/>
      </c>
      <c r="E99" s="21" t="str">
        <f t="shared" si="8"/>
        <v/>
      </c>
    </row>
    <row r="100" spans="2:5" x14ac:dyDescent="0.25">
      <c r="B100" s="11" t="str">
        <f t="shared" si="6"/>
        <v/>
      </c>
      <c r="C100" s="20" t="str">
        <f t="shared" si="7"/>
        <v/>
      </c>
      <c r="D100" s="20" t="str">
        <f t="shared" si="8"/>
        <v/>
      </c>
      <c r="E100" s="21" t="str">
        <f t="shared" si="8"/>
        <v/>
      </c>
    </row>
    <row r="101" spans="2:5" x14ac:dyDescent="0.25">
      <c r="B101" s="11" t="str">
        <f t="shared" si="6"/>
        <v/>
      </c>
      <c r="C101" s="20" t="str">
        <f t="shared" si="7"/>
        <v/>
      </c>
      <c r="D101" s="20" t="str">
        <f t="shared" si="8"/>
        <v/>
      </c>
      <c r="E101" s="21" t="str">
        <f t="shared" si="8"/>
        <v/>
      </c>
    </row>
    <row r="102" spans="2:5" x14ac:dyDescent="0.25">
      <c r="B102" s="11" t="str">
        <f t="shared" si="6"/>
        <v/>
      </c>
      <c r="C102" s="20" t="str">
        <f t="shared" si="7"/>
        <v/>
      </c>
      <c r="D102" s="20" t="str">
        <f t="shared" si="8"/>
        <v/>
      </c>
      <c r="E102" s="21" t="str">
        <f t="shared" si="8"/>
        <v/>
      </c>
    </row>
    <row r="103" spans="2:5" x14ac:dyDescent="0.25">
      <c r="B103" s="11" t="str">
        <f t="shared" si="6"/>
        <v/>
      </c>
      <c r="C103" s="20" t="str">
        <f t="shared" si="7"/>
        <v/>
      </c>
      <c r="D103" s="20" t="str">
        <f t="shared" si="8"/>
        <v/>
      </c>
      <c r="E103" s="21" t="str">
        <f t="shared" si="8"/>
        <v/>
      </c>
    </row>
    <row r="104" spans="2:5" x14ac:dyDescent="0.25">
      <c r="B104" s="11" t="str">
        <f t="shared" si="6"/>
        <v/>
      </c>
      <c r="C104" s="20" t="str">
        <f t="shared" si="7"/>
        <v/>
      </c>
      <c r="D104" s="20" t="str">
        <f t="shared" si="8"/>
        <v/>
      </c>
      <c r="E104" s="21" t="str">
        <f t="shared" si="8"/>
        <v/>
      </c>
    </row>
    <row r="105" spans="2:5" x14ac:dyDescent="0.25">
      <c r="B105" s="11" t="str">
        <f t="shared" si="6"/>
        <v/>
      </c>
      <c r="C105" s="20" t="str">
        <f t="shared" si="7"/>
        <v/>
      </c>
      <c r="D105" s="20" t="str">
        <f t="shared" si="8"/>
        <v/>
      </c>
      <c r="E105" s="21" t="str">
        <f t="shared" si="8"/>
        <v/>
      </c>
    </row>
    <row r="106" spans="2:5" x14ac:dyDescent="0.25">
      <c r="B106" s="11" t="str">
        <f t="shared" si="6"/>
        <v/>
      </c>
      <c r="C106" s="20" t="str">
        <f t="shared" si="7"/>
        <v/>
      </c>
      <c r="D106" s="20" t="str">
        <f t="shared" si="8"/>
        <v/>
      </c>
      <c r="E106" s="21" t="str">
        <f t="shared" si="8"/>
        <v/>
      </c>
    </row>
    <row r="107" spans="2:5" x14ac:dyDescent="0.25">
      <c r="B107" s="11" t="str">
        <f t="shared" si="6"/>
        <v/>
      </c>
      <c r="C107" s="20" t="str">
        <f t="shared" si="7"/>
        <v/>
      </c>
      <c r="D107" s="20" t="str">
        <f t="shared" si="8"/>
        <v/>
      </c>
      <c r="E107" s="21" t="str">
        <f t="shared" si="8"/>
        <v/>
      </c>
    </row>
    <row r="108" spans="2:5" x14ac:dyDescent="0.25">
      <c r="B108" s="11" t="str">
        <f t="shared" si="6"/>
        <v/>
      </c>
      <c r="C108" s="20" t="str">
        <f t="shared" si="7"/>
        <v/>
      </c>
      <c r="D108" s="20" t="str">
        <f t="shared" si="8"/>
        <v/>
      </c>
      <c r="E108" s="21" t="str">
        <f t="shared" si="8"/>
        <v/>
      </c>
    </row>
    <row r="109" spans="2:5" x14ac:dyDescent="0.25">
      <c r="B109" s="11" t="str">
        <f t="shared" si="6"/>
        <v/>
      </c>
      <c r="C109" s="20" t="str">
        <f t="shared" si="7"/>
        <v/>
      </c>
      <c r="D109" s="20" t="str">
        <f t="shared" si="8"/>
        <v/>
      </c>
      <c r="E109" s="21" t="str">
        <f t="shared" si="8"/>
        <v/>
      </c>
    </row>
    <row r="110" spans="2:5" x14ac:dyDescent="0.25">
      <c r="B110" s="11" t="str">
        <f t="shared" si="6"/>
        <v/>
      </c>
      <c r="C110" s="20" t="str">
        <f t="shared" si="7"/>
        <v/>
      </c>
      <c r="D110" s="20" t="str">
        <f t="shared" si="8"/>
        <v/>
      </c>
      <c r="E110" s="21" t="str">
        <f t="shared" si="8"/>
        <v/>
      </c>
    </row>
    <row r="111" spans="2:5" x14ac:dyDescent="0.25">
      <c r="B111" s="11" t="str">
        <f t="shared" si="6"/>
        <v/>
      </c>
      <c r="C111" s="20" t="str">
        <f t="shared" si="7"/>
        <v/>
      </c>
      <c r="D111" s="20" t="str">
        <f t="shared" si="8"/>
        <v/>
      </c>
      <c r="E111" s="21" t="str">
        <f t="shared" si="8"/>
        <v/>
      </c>
    </row>
    <row r="112" spans="2:5" x14ac:dyDescent="0.25">
      <c r="B112" s="11" t="str">
        <f t="shared" si="6"/>
        <v/>
      </c>
      <c r="C112" s="20" t="str">
        <f t="shared" si="7"/>
        <v/>
      </c>
      <c r="D112" s="20" t="str">
        <f t="shared" si="8"/>
        <v/>
      </c>
      <c r="E112" s="21" t="str">
        <f t="shared" si="8"/>
        <v/>
      </c>
    </row>
    <row r="113" spans="2:5" x14ac:dyDescent="0.25">
      <c r="B113" s="11" t="str">
        <f t="shared" si="6"/>
        <v/>
      </c>
      <c r="C113" s="20" t="str">
        <f t="shared" si="7"/>
        <v/>
      </c>
      <c r="D113" s="20" t="str">
        <f t="shared" si="8"/>
        <v/>
      </c>
      <c r="E113" s="21" t="str">
        <f t="shared" si="8"/>
        <v/>
      </c>
    </row>
    <row r="114" spans="2:5" x14ac:dyDescent="0.25">
      <c r="B114" s="11" t="str">
        <f t="shared" si="6"/>
        <v/>
      </c>
      <c r="C114" s="20" t="str">
        <f t="shared" si="7"/>
        <v/>
      </c>
      <c r="D114" s="20" t="str">
        <f t="shared" si="8"/>
        <v/>
      </c>
      <c r="E114" s="21" t="str">
        <f t="shared" si="8"/>
        <v/>
      </c>
    </row>
    <row r="115" spans="2:5" x14ac:dyDescent="0.25">
      <c r="B115" s="11" t="str">
        <f t="shared" si="6"/>
        <v/>
      </c>
      <c r="C115" s="20" t="str">
        <f t="shared" si="7"/>
        <v/>
      </c>
      <c r="D115" s="20" t="str">
        <f t="shared" si="8"/>
        <v/>
      </c>
      <c r="E115" s="21" t="str">
        <f t="shared" si="8"/>
        <v/>
      </c>
    </row>
    <row r="116" spans="2:5" x14ac:dyDescent="0.25">
      <c r="B116" s="11" t="str">
        <f t="shared" si="6"/>
        <v/>
      </c>
      <c r="C116" s="20" t="str">
        <f t="shared" si="7"/>
        <v/>
      </c>
      <c r="D116" s="20" t="str">
        <f t="shared" si="8"/>
        <v/>
      </c>
      <c r="E116" s="21" t="str">
        <f t="shared" si="8"/>
        <v/>
      </c>
    </row>
    <row r="117" spans="2:5" x14ac:dyDescent="0.25">
      <c r="B117" s="11" t="str">
        <f t="shared" si="6"/>
        <v/>
      </c>
      <c r="C117" s="20" t="str">
        <f t="shared" si="7"/>
        <v/>
      </c>
      <c r="D117" s="20" t="str">
        <f t="shared" si="8"/>
        <v/>
      </c>
      <c r="E117" s="21" t="str">
        <f t="shared" si="8"/>
        <v/>
      </c>
    </row>
    <row r="118" spans="2:5" x14ac:dyDescent="0.25">
      <c r="B118" s="11" t="str">
        <f t="shared" si="6"/>
        <v/>
      </c>
      <c r="C118" s="20" t="str">
        <f t="shared" si="7"/>
        <v/>
      </c>
      <c r="D118" s="20" t="str">
        <f t="shared" si="8"/>
        <v/>
      </c>
      <c r="E118" s="21" t="str">
        <f t="shared" si="8"/>
        <v/>
      </c>
    </row>
  </sheetData>
  <sheetProtection algorithmName="SHA-512" hashValue="7AxvyT9gJzIF/DmyQwEXQh+q2Me0f2olBoEjTX4z7mZTUTUFxTmFbdR8GejpgezleWheiRqMOJSPO8HbaJOHYw==" saltValue="+2F/jWedHsTMEfjxc6pCWg==" spinCount="100000" sheet="1" objects="1" scenarios="1"/>
  <mergeCells count="18">
    <mergeCell ref="B2:E2"/>
    <mergeCell ref="B3:E3"/>
    <mergeCell ref="B15:E15"/>
    <mergeCell ref="B6:E6"/>
    <mergeCell ref="B14:E14"/>
    <mergeCell ref="B13:E13"/>
    <mergeCell ref="B8:B9"/>
    <mergeCell ref="B11:B12"/>
    <mergeCell ref="B17:E17"/>
    <mergeCell ref="B16:E16"/>
    <mergeCell ref="C4:D4"/>
    <mergeCell ref="C5:D5"/>
    <mergeCell ref="C8:D8"/>
    <mergeCell ref="C7:D7"/>
    <mergeCell ref="C9:D9"/>
    <mergeCell ref="C10:D10"/>
    <mergeCell ref="C11:D11"/>
    <mergeCell ref="C12:D12"/>
  </mergeCells>
  <dataValidations count="4">
    <dataValidation type="textLength" operator="equal" allowBlank="1" showInputMessage="1" showErrorMessage="1" sqref="E4" xr:uid="{3942F520-5AC1-4EDA-BFCC-85C28975A867}">
      <formula1>9</formula1>
    </dataValidation>
    <dataValidation type="whole" allowBlank="1" showInputMessage="1" showErrorMessage="1" sqref="D19:E118" xr:uid="{31061788-8BD4-414F-82F3-93C3C19CF170}">
      <formula1>0</formula1>
      <formula2>999</formula2>
    </dataValidation>
    <dataValidation type="custom" allowBlank="1" showInputMessage="1" showErrorMessage="1" errorTitle="Invalid Value" error="If you answered &quot;Yes&quot; to question 1, enter a whole number&gt;0; if you answered &quot;No&quot;, enter 0." promptTitle="Count of Articulation Agreements" prompt="If you answered &quot;Yes&quot; to Question 1, enter a whole number&gt;0; if you answered &quot;No&quot;, enter 0." sqref="E9" xr:uid="{E5C4355B-E72E-4C6A-944C-524A3B92CEAF}">
      <formula1>OR(AND($E$8="Yes",$E$9&gt;0),AND($E$8="No",$E$9=0))</formula1>
    </dataValidation>
    <dataValidation type="custom" allowBlank="1" showInputMessage="1" showErrorMessage="1" errorTitle="Invalid Value" error="If your response to Question 3 was &quot;Yes&quot;, enter a whole number &gt;0. If your response to question 3 was &quot;No&quot; or &quot;NA&quot;, enter 0." promptTitle="Out of State Count" prompt="If your response to Question 3 was &quot;Yes&quot;, enter a whole number &gt;0. If your response to Question 3 was &quot;No&quot; or &quot;NA&quot;, enter 0." sqref="E12" xr:uid="{E842A5C4-A840-424C-AC77-00F917707F80}">
      <formula1>OR(AND($E$11="Yes",$E$12&gt;0),AND(OR($E$11="No",$E$11="NA"),$E$12=0))</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1975C316-48BA-4042-86C0-14A2CB83BAAE}">
          <x14:formula1>
            <xm:f>'SY Dropdown'!$A$2:$A$13</xm:f>
          </x14:formula1>
          <xm:sqref>E5</xm:sqref>
        </x14:dataValidation>
        <x14:dataValidation type="list" allowBlank="1" showInputMessage="1" showErrorMessage="1" xr:uid="{C16517B8-0163-486C-8675-93E6A599911D}">
          <x14:formula1>
            <xm:f>'SY Dropdown'!$C$2:$C$3</xm:f>
          </x14:formula1>
          <xm:sqref>E8</xm:sqref>
        </x14:dataValidation>
        <x14:dataValidation type="list" allowBlank="1" showInputMessage="1" showErrorMessage="1" promptTitle="Question 3- Out of State " prompt="If your response to Question 1 was &quot;Yes&quot;, select &quot;Yes&quot; or &quot;No&quot;; otherwise select &quot;NA&quot;." xr:uid="{4A069C6A-36DC-4B90-B725-B7DC64A16BE2}">
          <x14:formula1>
            <xm:f>'SY Dropdown'!$C$2:$C$4</xm:f>
          </x14:formula1>
          <xm:sqref>E11</xm:sqref>
        </x14:dataValidation>
        <x14:dataValidation type="list" allowBlank="1" showInputMessage="1" showErrorMessage="1" promptTitle="Question 2- Placement radius" prompt="If your response to Question 1 was &quot;Yes&quot;, select &quot;Yes&quot; or &quot;No&quot;; otherwise, select &quot;NA&quot;." xr:uid="{0DFF8A7B-9A05-46DA-97DA-15B1285BE9FE}">
          <x14:formula1>
            <xm:f>'SY Dropdown'!$C$2:$C$4</xm:f>
          </x14:formula1>
          <xm:sqref>E10</xm:sqref>
        </x14:dataValidation>
        <x14:dataValidation type="list" allowBlank="1" showInputMessage="1" showErrorMessage="1" xr:uid="{1DEDAEF6-3057-4E78-AA5E-6A4F94BF4063}">
          <x14:formula1>
            <xm:f>'K-12 Dropdown'!$A$2:$A$2677</xm:f>
          </x14:formula1>
          <xm:sqref>C19:C118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F8613-C752-438A-A5BA-591A33910586}">
  <dimension ref="A1:G13"/>
  <sheetViews>
    <sheetView workbookViewId="0"/>
  </sheetViews>
  <sheetFormatPr defaultRowHeight="15" x14ac:dyDescent="0.25"/>
  <cols>
    <col min="1" max="1" width="13.7109375" bestFit="1" customWidth="1"/>
  </cols>
  <sheetData>
    <row r="1" spans="1:7" x14ac:dyDescent="0.25">
      <c r="A1" t="s">
        <v>13</v>
      </c>
      <c r="C1" t="s">
        <v>14</v>
      </c>
    </row>
    <row r="2" spans="1:7" ht="15.75" x14ac:dyDescent="0.25">
      <c r="A2" s="4">
        <v>2024</v>
      </c>
      <c r="C2" t="s">
        <v>6068</v>
      </c>
    </row>
    <row r="3" spans="1:7" ht="15.75" x14ac:dyDescent="0.25">
      <c r="A3" s="4">
        <v>2025</v>
      </c>
      <c r="C3" t="s">
        <v>6069</v>
      </c>
    </row>
    <row r="4" spans="1:7" ht="15.75" x14ac:dyDescent="0.25">
      <c r="A4" s="4">
        <v>2026</v>
      </c>
      <c r="C4" t="s">
        <v>18</v>
      </c>
    </row>
    <row r="5" spans="1:7" ht="15.75" x14ac:dyDescent="0.25">
      <c r="A5" s="4">
        <v>2027</v>
      </c>
    </row>
    <row r="6" spans="1:7" ht="15.75" x14ac:dyDescent="0.25">
      <c r="A6" s="4">
        <v>2028</v>
      </c>
    </row>
    <row r="7" spans="1:7" ht="15.75" x14ac:dyDescent="0.25">
      <c r="A7" s="4">
        <v>2029</v>
      </c>
    </row>
    <row r="8" spans="1:7" ht="15.75" x14ac:dyDescent="0.25">
      <c r="A8" s="4">
        <v>2030</v>
      </c>
    </row>
    <row r="9" spans="1:7" ht="15.75" x14ac:dyDescent="0.25">
      <c r="A9" s="4">
        <v>2031</v>
      </c>
    </row>
    <row r="10" spans="1:7" ht="15.75" x14ac:dyDescent="0.25">
      <c r="A10" s="4">
        <v>2032</v>
      </c>
    </row>
    <row r="11" spans="1:7" ht="15.75" x14ac:dyDescent="0.25">
      <c r="A11" s="4">
        <v>2033</v>
      </c>
    </row>
    <row r="12" spans="1:7" ht="15.75" x14ac:dyDescent="0.25">
      <c r="A12" s="4">
        <v>2034</v>
      </c>
    </row>
    <row r="13" spans="1:7" ht="15.75" x14ac:dyDescent="0.25">
      <c r="A13" s="4">
        <v>2035</v>
      </c>
      <c r="G13" s="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BA95A-BB86-4B2B-A4B0-3ACAB52A32B2}">
  <dimension ref="A1:E2677"/>
  <sheetViews>
    <sheetView workbookViewId="0"/>
  </sheetViews>
  <sheetFormatPr defaultRowHeight="15" x14ac:dyDescent="0.25"/>
  <cols>
    <col min="1" max="1" width="51.28515625" bestFit="1" customWidth="1"/>
    <col min="2" max="2" width="10.28515625" bestFit="1" customWidth="1"/>
    <col min="3" max="3" width="57.28515625" bestFit="1" customWidth="1"/>
    <col min="4" max="4" width="57.28515625" customWidth="1"/>
    <col min="5" max="5" width="19.42578125" bestFit="1" customWidth="1"/>
  </cols>
  <sheetData>
    <row r="1" spans="1:5" x14ac:dyDescent="0.25">
      <c r="A1" t="s">
        <v>6014</v>
      </c>
      <c r="B1" t="s">
        <v>1</v>
      </c>
      <c r="C1" t="s">
        <v>6012</v>
      </c>
      <c r="D1" t="s">
        <v>6038</v>
      </c>
      <c r="E1" t="s">
        <v>6013</v>
      </c>
    </row>
    <row r="2" spans="1:5" x14ac:dyDescent="0.25">
      <c r="A2" t="str">
        <f>CONCATENATE(B2,"-"," ",C2," ","(",E2,")")</f>
        <v>226510012- 21st Century Christian Academy (Philadelphia)</v>
      </c>
      <c r="B2" t="s">
        <v>19</v>
      </c>
      <c r="C2" t="s">
        <v>20</v>
      </c>
      <c r="D2" t="s">
        <v>6039</v>
      </c>
      <c r="E2" t="s">
        <v>21</v>
      </c>
    </row>
    <row r="3" spans="1:5" x14ac:dyDescent="0.25">
      <c r="A3" t="str">
        <f t="shared" ref="A3:A60" si="0">CONCATENATE(B3,"-"," ",C3," ","(",E3,")")</f>
        <v>124150002- 21st Century Cyber CS (West Chester)</v>
      </c>
      <c r="B3" t="s">
        <v>22</v>
      </c>
      <c r="C3" t="s">
        <v>23</v>
      </c>
      <c r="D3" t="s">
        <v>6040</v>
      </c>
      <c r="E3" t="s">
        <v>24</v>
      </c>
    </row>
    <row r="4" spans="1:5" x14ac:dyDescent="0.25">
      <c r="A4" t="str">
        <f t="shared" si="0"/>
        <v>226512008- 63rd Street Multicultural Academy (Philadelphia)</v>
      </c>
      <c r="B4" t="s">
        <v>25</v>
      </c>
      <c r="C4" t="s">
        <v>26</v>
      </c>
      <c r="D4" t="s">
        <v>6039</v>
      </c>
      <c r="E4" t="s">
        <v>21</v>
      </c>
    </row>
    <row r="5" spans="1:5" x14ac:dyDescent="0.25">
      <c r="A5" t="str">
        <f t="shared" si="0"/>
        <v>226517750- 63rd Street Multicultural Academy (Philadelphia)</v>
      </c>
      <c r="B5" t="s">
        <v>27</v>
      </c>
      <c r="C5" t="s">
        <v>26</v>
      </c>
      <c r="D5" t="s">
        <v>6039</v>
      </c>
      <c r="E5" t="s">
        <v>21</v>
      </c>
    </row>
    <row r="6" spans="1:5" x14ac:dyDescent="0.25">
      <c r="A6" t="str">
        <f t="shared" si="0"/>
        <v>226518641- 63rd Street Multicultural Academy (Philadelphia)</v>
      </c>
      <c r="B6" t="s">
        <v>28</v>
      </c>
      <c r="C6" t="s">
        <v>26</v>
      </c>
      <c r="D6" t="s">
        <v>6039</v>
      </c>
      <c r="E6" t="s">
        <v>21</v>
      </c>
    </row>
    <row r="7" spans="1:5" x14ac:dyDescent="0.25">
      <c r="A7" t="str">
        <f t="shared" si="0"/>
        <v>226510039- 63rd Street Multicultural Academy of Academic Excellence (Philadelphia)</v>
      </c>
      <c r="B7" t="s">
        <v>29</v>
      </c>
      <c r="C7" t="s">
        <v>30</v>
      </c>
      <c r="D7" t="s">
        <v>6039</v>
      </c>
      <c r="E7" t="s">
        <v>21</v>
      </c>
    </row>
    <row r="8" spans="1:5" x14ac:dyDescent="0.25">
      <c r="A8" t="str">
        <f t="shared" si="0"/>
        <v>319352389- A Bright Future (Moosic)</v>
      </c>
      <c r="B8" t="s">
        <v>31</v>
      </c>
      <c r="C8" t="s">
        <v>32</v>
      </c>
      <c r="D8" t="s">
        <v>6041</v>
      </c>
      <c r="E8" t="s">
        <v>33</v>
      </c>
    </row>
    <row r="9" spans="1:5" x14ac:dyDescent="0.25">
      <c r="A9" t="str">
        <f t="shared" si="0"/>
        <v>300260090- A G Montessori School (Uniontown)</v>
      </c>
      <c r="B9" t="s">
        <v>34</v>
      </c>
      <c r="C9" t="s">
        <v>35</v>
      </c>
      <c r="D9" t="s">
        <v>6041</v>
      </c>
      <c r="E9" t="s">
        <v>36</v>
      </c>
    </row>
    <row r="10" spans="1:5" x14ac:dyDescent="0.25">
      <c r="A10" t="str">
        <f t="shared" si="0"/>
        <v>103020407- A W Beattie Career Center (Allison Park)</v>
      </c>
      <c r="B10" t="s">
        <v>37</v>
      </c>
      <c r="C10" t="s">
        <v>38</v>
      </c>
      <c r="D10" t="s">
        <v>6042</v>
      </c>
      <c r="E10" t="s">
        <v>39</v>
      </c>
    </row>
    <row r="11" spans="1:5" x14ac:dyDescent="0.25">
      <c r="A11" t="str">
        <f t="shared" si="0"/>
        <v>322090084- Abacus Montessori Academy (Chalfont)</v>
      </c>
      <c r="B11" t="s">
        <v>41</v>
      </c>
      <c r="C11" t="s">
        <v>42</v>
      </c>
      <c r="D11" t="s">
        <v>6041</v>
      </c>
      <c r="E11" t="s">
        <v>43</v>
      </c>
    </row>
    <row r="12" spans="1:5" x14ac:dyDescent="0.25">
      <c r="A12" t="str">
        <f t="shared" si="0"/>
        <v>219357281- Abington Christian Academy (Blakely)</v>
      </c>
      <c r="B12" t="s">
        <v>47</v>
      </c>
      <c r="C12" t="s">
        <v>48</v>
      </c>
      <c r="D12" t="s">
        <v>6039</v>
      </c>
      <c r="E12" t="s">
        <v>49</v>
      </c>
    </row>
    <row r="13" spans="1:5" x14ac:dyDescent="0.25">
      <c r="A13" t="str">
        <f t="shared" si="0"/>
        <v>223460102- Abington Friends School (Jenkintown)</v>
      </c>
      <c r="B13" t="s">
        <v>50</v>
      </c>
      <c r="C13" t="s">
        <v>51</v>
      </c>
      <c r="D13" t="s">
        <v>6039</v>
      </c>
      <c r="E13" t="s">
        <v>52</v>
      </c>
    </row>
    <row r="14" spans="1:5" x14ac:dyDescent="0.25">
      <c r="A14" t="str">
        <f t="shared" si="0"/>
        <v>119350303- Abington Heights SD (Clarks Summit)</v>
      </c>
      <c r="B14" t="s">
        <v>53</v>
      </c>
      <c r="C14" t="s">
        <v>54</v>
      </c>
      <c r="D14" t="s">
        <v>6043</v>
      </c>
      <c r="E14" t="s">
        <v>55</v>
      </c>
    </row>
    <row r="15" spans="1:5" x14ac:dyDescent="0.25">
      <c r="A15" t="str">
        <f t="shared" si="0"/>
        <v>300460400- Abington Presbyterian Nursery School (Abington)</v>
      </c>
      <c r="B15" t="s">
        <v>56</v>
      </c>
      <c r="C15" t="s">
        <v>57</v>
      </c>
      <c r="D15" t="s">
        <v>6041</v>
      </c>
      <c r="E15" t="s">
        <v>58</v>
      </c>
    </row>
    <row r="16" spans="1:5" x14ac:dyDescent="0.25">
      <c r="A16" t="str">
        <f t="shared" si="0"/>
        <v>123460302- Abington SD (Abington)</v>
      </c>
      <c r="B16" t="s">
        <v>59</v>
      </c>
      <c r="C16" t="s">
        <v>60</v>
      </c>
      <c r="D16" t="s">
        <v>6043</v>
      </c>
      <c r="E16" t="s">
        <v>58</v>
      </c>
    </row>
    <row r="17" spans="1:5" x14ac:dyDescent="0.25">
      <c r="A17" t="str">
        <f t="shared" si="0"/>
        <v>303027618- ABK Learning and Development Center (Pittsburgh)</v>
      </c>
      <c r="B17" t="s">
        <v>61</v>
      </c>
      <c r="C17" t="s">
        <v>62</v>
      </c>
      <c r="D17" t="s">
        <v>6041</v>
      </c>
      <c r="E17" t="s">
        <v>46</v>
      </c>
    </row>
    <row r="18" spans="1:5" x14ac:dyDescent="0.25">
      <c r="A18" t="str">
        <f t="shared" si="0"/>
        <v>222090052- Abrams Hebrew Academy (Yardley)</v>
      </c>
      <c r="B18" t="s">
        <v>63</v>
      </c>
      <c r="C18" t="s">
        <v>64</v>
      </c>
      <c r="D18" t="s">
        <v>6039</v>
      </c>
      <c r="E18" t="s">
        <v>65</v>
      </c>
    </row>
    <row r="19" spans="1:5" x14ac:dyDescent="0.25">
      <c r="A19" t="str">
        <f t="shared" si="0"/>
        <v>203020115- Abundant Life International School (Bellevue)</v>
      </c>
      <c r="B19" t="s">
        <v>66</v>
      </c>
      <c r="C19" t="s">
        <v>67</v>
      </c>
      <c r="D19" t="s">
        <v>6039</v>
      </c>
      <c r="E19" t="s">
        <v>68</v>
      </c>
    </row>
    <row r="20" spans="1:5" x14ac:dyDescent="0.25">
      <c r="A20" t="str">
        <f t="shared" si="0"/>
        <v>300450150- Academic Learning Center (Stroudsburg)</v>
      </c>
      <c r="B20" t="s">
        <v>69</v>
      </c>
      <c r="C20" t="s">
        <v>70</v>
      </c>
      <c r="D20" t="s">
        <v>6041</v>
      </c>
      <c r="E20" t="s">
        <v>71</v>
      </c>
    </row>
    <row r="21" spans="1:5" x14ac:dyDescent="0.25">
      <c r="A21" t="str">
        <f t="shared" si="0"/>
        <v>300020115- Academy (Pittsburgh)</v>
      </c>
      <c r="B21" t="s">
        <v>72</v>
      </c>
      <c r="C21" t="s">
        <v>73</v>
      </c>
      <c r="D21" t="s">
        <v>6041</v>
      </c>
      <c r="E21" t="s">
        <v>46</v>
      </c>
    </row>
    <row r="22" spans="1:5" x14ac:dyDescent="0.25">
      <c r="A22" t="str">
        <f t="shared" si="0"/>
        <v>313383677- Academy at the Mill (Jonestown)</v>
      </c>
      <c r="B22" t="s">
        <v>74</v>
      </c>
      <c r="C22" t="s">
        <v>75</v>
      </c>
      <c r="D22" t="s">
        <v>6041</v>
      </c>
      <c r="E22" t="s">
        <v>76</v>
      </c>
    </row>
    <row r="23" spans="1:5" x14ac:dyDescent="0.25">
      <c r="A23" t="str">
        <f t="shared" si="0"/>
        <v>326510076- Academy in Manayunk (Conshohocken)</v>
      </c>
      <c r="B23" t="s">
        <v>77</v>
      </c>
      <c r="C23" t="s">
        <v>78</v>
      </c>
      <c r="D23" t="s">
        <v>6039</v>
      </c>
      <c r="E23" t="s">
        <v>79</v>
      </c>
    </row>
    <row r="24" spans="1:5" x14ac:dyDescent="0.25">
      <c r="A24" t="str">
        <f t="shared" si="0"/>
        <v>325232342- Academy of Academics (Upper Darby)</v>
      </c>
      <c r="B24" t="s">
        <v>80</v>
      </c>
      <c r="C24" t="s">
        <v>81</v>
      </c>
      <c r="D24" t="s">
        <v>6041</v>
      </c>
      <c r="E24" t="s">
        <v>82</v>
      </c>
    </row>
    <row r="25" spans="1:5" x14ac:dyDescent="0.25">
      <c r="A25" t="str">
        <f t="shared" si="0"/>
        <v>225230202- Academy of Notre Dame (Villanova)</v>
      </c>
      <c r="B25" t="s">
        <v>83</v>
      </c>
      <c r="C25" t="s">
        <v>84</v>
      </c>
      <c r="D25" t="s">
        <v>6039</v>
      </c>
      <c r="E25" t="s">
        <v>85</v>
      </c>
    </row>
    <row r="26" spans="1:5" x14ac:dyDescent="0.25">
      <c r="A26" t="str">
        <f t="shared" si="0"/>
        <v>223460152- Academy of the New Ch Boys (Bryn Athyn)</v>
      </c>
      <c r="B26" t="s">
        <v>86</v>
      </c>
      <c r="C26" t="s">
        <v>87</v>
      </c>
      <c r="D26" t="s">
        <v>6039</v>
      </c>
      <c r="E26" t="s">
        <v>88</v>
      </c>
    </row>
    <row r="27" spans="1:5" x14ac:dyDescent="0.25">
      <c r="A27" t="str">
        <f t="shared" si="0"/>
        <v>223460162- Academy of the New Church Girls (Bryn Athyn)</v>
      </c>
      <c r="B27" t="s">
        <v>89</v>
      </c>
      <c r="C27" t="s">
        <v>90</v>
      </c>
      <c r="D27" t="s">
        <v>6039</v>
      </c>
      <c r="E27" t="s">
        <v>88</v>
      </c>
    </row>
    <row r="28" spans="1:5" x14ac:dyDescent="0.25">
      <c r="A28" t="str">
        <f t="shared" si="0"/>
        <v>323460012- Access Learning Academy (Pottstown)</v>
      </c>
      <c r="B28" t="s">
        <v>91</v>
      </c>
      <c r="C28" t="s">
        <v>92</v>
      </c>
      <c r="D28" t="s">
        <v>6041</v>
      </c>
      <c r="E28" t="s">
        <v>93</v>
      </c>
    </row>
    <row r="29" spans="1:5" x14ac:dyDescent="0.25">
      <c r="A29" t="str">
        <f t="shared" si="0"/>
        <v>125230001- Achievement House CS (Exton)</v>
      </c>
      <c r="B29" t="s">
        <v>95</v>
      </c>
      <c r="C29" t="s">
        <v>96</v>
      </c>
      <c r="D29" t="s">
        <v>6040</v>
      </c>
      <c r="E29" t="s">
        <v>97</v>
      </c>
    </row>
    <row r="30" spans="1:5" x14ac:dyDescent="0.25">
      <c r="A30" t="str">
        <f t="shared" si="0"/>
        <v>300020150- ACLD Tillotson School (Pittsburgh)</v>
      </c>
      <c r="B30" t="s">
        <v>98</v>
      </c>
      <c r="C30" t="s">
        <v>99</v>
      </c>
      <c r="D30" t="s">
        <v>6041</v>
      </c>
      <c r="E30" t="s">
        <v>46</v>
      </c>
    </row>
    <row r="31" spans="1:5" x14ac:dyDescent="0.25">
      <c r="A31" t="str">
        <f t="shared" si="0"/>
        <v>303021614- Acton Academy Pittsburgh (Wexford)</v>
      </c>
      <c r="B31" t="s">
        <v>100</v>
      </c>
      <c r="C31" t="s">
        <v>101</v>
      </c>
      <c r="D31" t="s">
        <v>6039</v>
      </c>
      <c r="E31" t="s">
        <v>102</v>
      </c>
    </row>
    <row r="32" spans="1:5" x14ac:dyDescent="0.25">
      <c r="A32" t="str">
        <f t="shared" si="0"/>
        <v>126510015- Ad Prima CS (Philadelphia)</v>
      </c>
      <c r="B32" t="s">
        <v>103</v>
      </c>
      <c r="C32" t="s">
        <v>104</v>
      </c>
      <c r="D32" t="s">
        <v>6040</v>
      </c>
      <c r="E32" t="s">
        <v>21</v>
      </c>
    </row>
    <row r="33" spans="1:5" x14ac:dyDescent="0.25">
      <c r="A33" t="str">
        <f t="shared" si="0"/>
        <v>212010253- Adams Co Christian Academy (Gettysburg)</v>
      </c>
      <c r="B33" t="s">
        <v>105</v>
      </c>
      <c r="C33" t="s">
        <v>106</v>
      </c>
      <c r="D33" t="s">
        <v>6039</v>
      </c>
      <c r="E33" t="s">
        <v>107</v>
      </c>
    </row>
    <row r="34" spans="1:5" x14ac:dyDescent="0.25">
      <c r="A34" t="str">
        <f t="shared" si="0"/>
        <v>112015106- Adams County Technical Institute (Gettysburg)</v>
      </c>
      <c r="B34" t="s">
        <v>108</v>
      </c>
      <c r="C34" t="s">
        <v>109</v>
      </c>
      <c r="D34" t="s">
        <v>6042</v>
      </c>
      <c r="E34" t="s">
        <v>107</v>
      </c>
    </row>
    <row r="35" spans="1:5" x14ac:dyDescent="0.25">
      <c r="A35" t="str">
        <f t="shared" si="0"/>
        <v>226511712- Adelaide Educational Academy Center (Philadelphia)</v>
      </c>
      <c r="B35" t="s">
        <v>110</v>
      </c>
      <c r="C35" t="s">
        <v>111</v>
      </c>
      <c r="D35" t="s">
        <v>6039</v>
      </c>
      <c r="E35" t="s">
        <v>21</v>
      </c>
    </row>
    <row r="36" spans="1:5" x14ac:dyDescent="0.25">
      <c r="A36" t="str">
        <f t="shared" si="0"/>
        <v>301260001- Adelphoi Education at Albert Gallatin (Uniontown)</v>
      </c>
      <c r="B36" t="s">
        <v>112</v>
      </c>
      <c r="C36" t="s">
        <v>113</v>
      </c>
      <c r="D36" t="s">
        <v>6041</v>
      </c>
      <c r="E36" t="s">
        <v>36</v>
      </c>
    </row>
    <row r="37" spans="1:5" x14ac:dyDescent="0.25">
      <c r="A37" t="str">
        <f t="shared" si="0"/>
        <v>327048329- Adelphoi Education at Beaver (Rochester)</v>
      </c>
      <c r="B37" t="s">
        <v>114</v>
      </c>
      <c r="C37" t="s">
        <v>115</v>
      </c>
      <c r="D37" t="s">
        <v>6041</v>
      </c>
      <c r="E37" t="s">
        <v>116</v>
      </c>
    </row>
    <row r="38" spans="1:5" x14ac:dyDescent="0.25">
      <c r="A38" t="str">
        <f t="shared" si="0"/>
        <v>307650036- Adelphoi Education at Hartford Heights (North Huntingdon)</v>
      </c>
      <c r="B38" t="s">
        <v>117</v>
      </c>
      <c r="C38" t="s">
        <v>118</v>
      </c>
      <c r="D38" t="s">
        <v>6041</v>
      </c>
      <c r="E38" t="s">
        <v>119</v>
      </c>
    </row>
    <row r="39" spans="1:5" x14ac:dyDescent="0.25">
      <c r="A39" t="str">
        <f t="shared" si="0"/>
        <v>328328469- Adelphoi Education at Indiana (Indiana)</v>
      </c>
      <c r="B39" t="s">
        <v>120</v>
      </c>
      <c r="C39" t="s">
        <v>121</v>
      </c>
      <c r="D39" t="s">
        <v>6041</v>
      </c>
      <c r="E39" t="s">
        <v>122</v>
      </c>
    </row>
    <row r="40" spans="1:5" x14ac:dyDescent="0.25">
      <c r="A40" t="str">
        <f t="shared" si="0"/>
        <v>328033370- Adelphoi Education at Kittanning (Kittanning)</v>
      </c>
      <c r="B40" t="s">
        <v>123</v>
      </c>
      <c r="C40" t="s">
        <v>124</v>
      </c>
      <c r="D40" t="s">
        <v>6041</v>
      </c>
      <c r="E40" t="s">
        <v>125</v>
      </c>
    </row>
    <row r="41" spans="1:5" x14ac:dyDescent="0.25">
      <c r="A41" t="str">
        <f t="shared" si="0"/>
        <v>307655266- Adelphoi Education at Latrobe (Latrobe)</v>
      </c>
      <c r="B41" t="s">
        <v>126</v>
      </c>
      <c r="C41" t="s">
        <v>127</v>
      </c>
      <c r="D41" t="s">
        <v>6041</v>
      </c>
      <c r="E41" t="s">
        <v>128</v>
      </c>
    </row>
    <row r="42" spans="1:5" x14ac:dyDescent="0.25">
      <c r="A42" t="str">
        <f t="shared" si="0"/>
        <v>308076091- Adelphoi Education at Williams (Duncansville)</v>
      </c>
      <c r="B42" t="s">
        <v>129</v>
      </c>
      <c r="C42" t="s">
        <v>130</v>
      </c>
      <c r="D42" t="s">
        <v>6041</v>
      </c>
      <c r="E42" t="s">
        <v>131</v>
      </c>
    </row>
    <row r="43" spans="1:5" x14ac:dyDescent="0.25">
      <c r="A43" t="str">
        <f t="shared" si="0"/>
        <v>379652681- ADELPHOI EDUCATION INC (LATROBE)</v>
      </c>
      <c r="B43" t="s">
        <v>132</v>
      </c>
      <c r="C43" t="s">
        <v>133</v>
      </c>
      <c r="D43" t="s">
        <v>6044</v>
      </c>
      <c r="E43" t="s">
        <v>134</v>
      </c>
    </row>
    <row r="44" spans="1:5" x14ac:dyDescent="0.25">
      <c r="A44" t="str">
        <f t="shared" si="0"/>
        <v>300260060- Adelphoi Village Anchor House (Connellsville)</v>
      </c>
      <c r="B44" t="s">
        <v>135</v>
      </c>
      <c r="C44" t="s">
        <v>136</v>
      </c>
      <c r="D44" t="s">
        <v>6044</v>
      </c>
      <c r="E44" t="s">
        <v>137</v>
      </c>
    </row>
    <row r="45" spans="1:5" x14ac:dyDescent="0.25">
      <c r="A45" t="str">
        <f t="shared" si="0"/>
        <v>300650410- Adelphoi Village Colony Home (Bradenville)</v>
      </c>
      <c r="B45" t="s">
        <v>138</v>
      </c>
      <c r="C45" t="s">
        <v>139</v>
      </c>
      <c r="D45" t="s">
        <v>6044</v>
      </c>
      <c r="E45" t="s">
        <v>140</v>
      </c>
    </row>
    <row r="46" spans="1:5" x14ac:dyDescent="0.25">
      <c r="A46" t="str">
        <f t="shared" si="0"/>
        <v>300650430- Adelphoi Village Margaret Home (Latrobe)</v>
      </c>
      <c r="B46" t="s">
        <v>141</v>
      </c>
      <c r="C46" t="s">
        <v>142</v>
      </c>
      <c r="D46" t="s">
        <v>6044</v>
      </c>
      <c r="E46" t="s">
        <v>128</v>
      </c>
    </row>
    <row r="47" spans="1:5" x14ac:dyDescent="0.25">
      <c r="A47" t="str">
        <f t="shared" si="0"/>
        <v>300650450- Adelphoi Village Raphael House (Latrobe)</v>
      </c>
      <c r="B47" t="s">
        <v>143</v>
      </c>
      <c r="C47" t="s">
        <v>144</v>
      </c>
      <c r="D47" t="s">
        <v>6044</v>
      </c>
      <c r="E47" t="s">
        <v>128</v>
      </c>
    </row>
    <row r="48" spans="1:5" x14ac:dyDescent="0.25">
      <c r="A48" t="str">
        <f t="shared" si="0"/>
        <v>108110307- Admiral Peary AVTS (Ebensburg)</v>
      </c>
      <c r="B48" t="s">
        <v>145</v>
      </c>
      <c r="C48" t="s">
        <v>146</v>
      </c>
      <c r="D48" t="s">
        <v>6042</v>
      </c>
      <c r="E48" t="s">
        <v>147</v>
      </c>
    </row>
    <row r="49" spans="1:5" x14ac:dyDescent="0.25">
      <c r="A49" t="str">
        <f t="shared" si="0"/>
        <v>225239002- Agnes Irwin School (Rosemont)</v>
      </c>
      <c r="B49" t="s">
        <v>148</v>
      </c>
      <c r="C49" t="s">
        <v>149</v>
      </c>
      <c r="D49" t="s">
        <v>6039</v>
      </c>
      <c r="E49" t="s">
        <v>150</v>
      </c>
    </row>
    <row r="50" spans="1:5" x14ac:dyDescent="0.25">
      <c r="A50" t="str">
        <f t="shared" si="0"/>
        <v>126510020- Agora Cyber CS (King of Prussia)</v>
      </c>
      <c r="B50" t="s">
        <v>151</v>
      </c>
      <c r="C50" t="s">
        <v>152</v>
      </c>
      <c r="D50" t="s">
        <v>6040</v>
      </c>
      <c r="E50" t="s">
        <v>153</v>
      </c>
    </row>
    <row r="51" spans="1:5" x14ac:dyDescent="0.25">
      <c r="A51" t="str">
        <f t="shared" si="0"/>
        <v>221390006- Al Ahad Islamic School (Allentown)</v>
      </c>
      <c r="B51" t="s">
        <v>155</v>
      </c>
      <c r="C51" t="s">
        <v>156</v>
      </c>
      <c r="D51" t="s">
        <v>6039</v>
      </c>
      <c r="E51" t="s">
        <v>157</v>
      </c>
    </row>
    <row r="52" spans="1:5" x14ac:dyDescent="0.25">
      <c r="A52" t="str">
        <f t="shared" si="0"/>
        <v>202027989- Al Andalus Institute of Pittsburgh (Pitttsburgh)</v>
      </c>
      <c r="B52" t="s">
        <v>158</v>
      </c>
      <c r="C52" t="s">
        <v>159</v>
      </c>
      <c r="D52" t="s">
        <v>6039</v>
      </c>
      <c r="E52" t="s">
        <v>160</v>
      </c>
    </row>
    <row r="53" spans="1:5" x14ac:dyDescent="0.25">
      <c r="A53" t="str">
        <f t="shared" si="0"/>
        <v>226510132- Al Aqsa Islamic School (Philadelphia)</v>
      </c>
      <c r="B53" t="s">
        <v>161</v>
      </c>
      <c r="C53" t="s">
        <v>162</v>
      </c>
      <c r="D53" t="s">
        <v>6039</v>
      </c>
      <c r="E53" t="s">
        <v>21</v>
      </c>
    </row>
    <row r="54" spans="1:5" x14ac:dyDescent="0.25">
      <c r="A54" t="str">
        <f t="shared" si="0"/>
        <v>215210009- Al Huda School (Camp Hill)</v>
      </c>
      <c r="B54" t="s">
        <v>163</v>
      </c>
      <c r="C54" t="s">
        <v>164</v>
      </c>
      <c r="D54" t="s">
        <v>6039</v>
      </c>
      <c r="E54" t="s">
        <v>165</v>
      </c>
    </row>
    <row r="55" spans="1:5" x14ac:dyDescent="0.25">
      <c r="A55" t="str">
        <f t="shared" si="0"/>
        <v>215214510- Al Huda Secondary School (Camp Hill)</v>
      </c>
      <c r="B55" t="s">
        <v>166</v>
      </c>
      <c r="C55" t="s">
        <v>167</v>
      </c>
      <c r="D55" t="s">
        <v>6039</v>
      </c>
      <c r="E55" t="s">
        <v>165</v>
      </c>
    </row>
    <row r="56" spans="1:5" x14ac:dyDescent="0.25">
      <c r="A56" t="str">
        <f t="shared" si="0"/>
        <v>226510055- Al Mosheh Shule of Positive Ed (Philadelphia)</v>
      </c>
      <c r="B56" t="s">
        <v>168</v>
      </c>
      <c r="C56" t="s">
        <v>169</v>
      </c>
      <c r="D56" t="s">
        <v>6039</v>
      </c>
      <c r="E56" t="s">
        <v>21</v>
      </c>
    </row>
    <row r="57" spans="1:5" x14ac:dyDescent="0.25">
      <c r="A57" t="str">
        <f t="shared" si="0"/>
        <v>218400001- Al Noor Islamic Academy (Wilkes-Barre)</v>
      </c>
      <c r="B57" t="s">
        <v>170</v>
      </c>
      <c r="C57" t="s">
        <v>171</v>
      </c>
      <c r="D57" t="s">
        <v>6039</v>
      </c>
      <c r="E57" t="s">
        <v>172</v>
      </c>
    </row>
    <row r="58" spans="1:5" x14ac:dyDescent="0.25">
      <c r="A58" t="str">
        <f t="shared" si="0"/>
        <v>215228945- Al-Sabereen School (Harrisburg)</v>
      </c>
      <c r="B58" t="s">
        <v>173</v>
      </c>
      <c r="C58" t="s">
        <v>174</v>
      </c>
      <c r="D58" t="s">
        <v>6039</v>
      </c>
      <c r="E58" t="s">
        <v>175</v>
      </c>
    </row>
    <row r="59" spans="1:5" x14ac:dyDescent="0.25">
      <c r="A59" t="str">
        <f t="shared" si="0"/>
        <v>101260303- Albert Gallatin Area SD (Uniontown)</v>
      </c>
      <c r="B59" t="s">
        <v>176</v>
      </c>
      <c r="C59" t="s">
        <v>177</v>
      </c>
      <c r="D59" t="s">
        <v>6043</v>
      </c>
      <c r="E59" t="s">
        <v>36</v>
      </c>
    </row>
    <row r="60" spans="1:5" x14ac:dyDescent="0.25">
      <c r="A60" t="str">
        <f t="shared" si="0"/>
        <v>127040503- Aliquippa SD (Aliquippa)</v>
      </c>
      <c r="B60" t="s">
        <v>179</v>
      </c>
      <c r="C60" t="s">
        <v>180</v>
      </c>
      <c r="D60" t="s">
        <v>6043</v>
      </c>
      <c r="E60" t="s">
        <v>181</v>
      </c>
    </row>
    <row r="61" spans="1:5" x14ac:dyDescent="0.25">
      <c r="A61" t="str">
        <f t="shared" ref="A61:A118" si="1">CONCATENATE(B61,"-"," ",C61," ","(",E61,")")</f>
        <v>219359001- All Saints Academy (Scranton)</v>
      </c>
      <c r="B61" t="s">
        <v>183</v>
      </c>
      <c r="C61" t="s">
        <v>184</v>
      </c>
      <c r="D61" t="s">
        <v>6039</v>
      </c>
      <c r="E61" t="s">
        <v>185</v>
      </c>
    </row>
    <row r="62" spans="1:5" x14ac:dyDescent="0.25">
      <c r="A62" t="str">
        <f t="shared" si="1"/>
        <v>208117805- All Saints Catholic School (Cresson)</v>
      </c>
      <c r="B62" t="s">
        <v>186</v>
      </c>
      <c r="C62" t="s">
        <v>187</v>
      </c>
      <c r="D62" t="s">
        <v>6039</v>
      </c>
      <c r="E62" t="s">
        <v>188</v>
      </c>
    </row>
    <row r="63" spans="1:5" x14ac:dyDescent="0.25">
      <c r="A63" t="str">
        <f t="shared" si="1"/>
        <v>226510026- All Saints Episcopal School (Philadelphia)</v>
      </c>
      <c r="B63" t="s">
        <v>189</v>
      </c>
      <c r="C63" t="s">
        <v>190</v>
      </c>
      <c r="D63" t="s">
        <v>6039</v>
      </c>
      <c r="E63" t="s">
        <v>21</v>
      </c>
    </row>
    <row r="64" spans="1:5" x14ac:dyDescent="0.25">
      <c r="A64" t="str">
        <f t="shared" si="1"/>
        <v>103000000- Allegheny IU 3 (Homestead)</v>
      </c>
      <c r="B64" t="s">
        <v>191</v>
      </c>
      <c r="C64" t="s">
        <v>192</v>
      </c>
      <c r="D64" t="s">
        <v>6045</v>
      </c>
      <c r="E64" t="s">
        <v>193</v>
      </c>
    </row>
    <row r="65" spans="1:5" x14ac:dyDescent="0.25">
      <c r="A65" t="str">
        <f t="shared" si="1"/>
        <v>208057235- Allegheny Valley Christian School (Schellsburg)</v>
      </c>
      <c r="B65" t="s">
        <v>194</v>
      </c>
      <c r="C65" t="s">
        <v>195</v>
      </c>
      <c r="D65" t="s">
        <v>6039</v>
      </c>
      <c r="E65" t="s">
        <v>196</v>
      </c>
    </row>
    <row r="66" spans="1:5" x14ac:dyDescent="0.25">
      <c r="A66" t="str">
        <f t="shared" si="1"/>
        <v>103020603- Allegheny Valley SD (Cheswick)</v>
      </c>
      <c r="B66" t="s">
        <v>197</v>
      </c>
      <c r="C66" t="s">
        <v>198</v>
      </c>
      <c r="D66" t="s">
        <v>6043</v>
      </c>
      <c r="E66" t="s">
        <v>199</v>
      </c>
    </row>
    <row r="67" spans="1:5" x14ac:dyDescent="0.25">
      <c r="A67" t="str">
        <f t="shared" si="1"/>
        <v>106160303- Allegheny-Clarion Valley SD (Foxburg)</v>
      </c>
      <c r="B67" t="s">
        <v>200</v>
      </c>
      <c r="C67" t="s">
        <v>201</v>
      </c>
      <c r="D67" t="s">
        <v>6043</v>
      </c>
      <c r="E67" t="s">
        <v>202</v>
      </c>
    </row>
    <row r="68" spans="1:5" x14ac:dyDescent="0.25">
      <c r="A68" t="str">
        <f t="shared" si="1"/>
        <v>206330012- Allens Mills School (Reynoldsville)</v>
      </c>
      <c r="B68" t="s">
        <v>203</v>
      </c>
      <c r="C68" t="s">
        <v>204</v>
      </c>
      <c r="D68" t="s">
        <v>6039</v>
      </c>
      <c r="E68" t="s">
        <v>205</v>
      </c>
    </row>
    <row r="69" spans="1:5" x14ac:dyDescent="0.25">
      <c r="A69" t="str">
        <f t="shared" si="1"/>
        <v>221390202- Allentown Central Catholic HS (Allentown)</v>
      </c>
      <c r="B69" t="s">
        <v>206</v>
      </c>
      <c r="C69" t="s">
        <v>207</v>
      </c>
      <c r="D69" t="s">
        <v>6039</v>
      </c>
      <c r="E69" t="s">
        <v>157</v>
      </c>
    </row>
    <row r="70" spans="1:5" x14ac:dyDescent="0.25">
      <c r="A70" t="str">
        <f t="shared" si="1"/>
        <v>121390302- Allentown City SD (Allentown)</v>
      </c>
      <c r="B70" t="s">
        <v>208</v>
      </c>
      <c r="C70" t="s">
        <v>209</v>
      </c>
      <c r="D70" t="s">
        <v>6043</v>
      </c>
      <c r="E70" t="s">
        <v>157</v>
      </c>
    </row>
    <row r="71" spans="1:5" x14ac:dyDescent="0.25">
      <c r="A71" t="str">
        <f t="shared" si="1"/>
        <v>223469642- Alliance Christian School (Pottstown)</v>
      </c>
      <c r="B71" t="s">
        <v>210</v>
      </c>
      <c r="C71" t="s">
        <v>211</v>
      </c>
      <c r="D71" t="s">
        <v>6039</v>
      </c>
      <c r="E71" t="s">
        <v>93</v>
      </c>
    </row>
    <row r="72" spans="1:5" x14ac:dyDescent="0.25">
      <c r="A72" t="str">
        <f t="shared" si="1"/>
        <v>126512990- Alliance for Progress CS (Philadelphia)</v>
      </c>
      <c r="B72" t="s">
        <v>212</v>
      </c>
      <c r="C72" t="s">
        <v>213</v>
      </c>
      <c r="D72" t="s">
        <v>6040</v>
      </c>
      <c r="E72" t="s">
        <v>21</v>
      </c>
    </row>
    <row r="73" spans="1:5" x14ac:dyDescent="0.25">
      <c r="A73" t="str">
        <f t="shared" si="1"/>
        <v>211440003- Allison Gap School (Belleville)</v>
      </c>
      <c r="B73" t="s">
        <v>214</v>
      </c>
      <c r="C73" t="s">
        <v>215</v>
      </c>
      <c r="D73" t="s">
        <v>6039</v>
      </c>
      <c r="E73" t="s">
        <v>216</v>
      </c>
    </row>
    <row r="74" spans="1:5" x14ac:dyDescent="0.25">
      <c r="A74" t="str">
        <f t="shared" si="1"/>
        <v>108070502- Altoona Area SD (Altoona)</v>
      </c>
      <c r="B74" t="s">
        <v>217</v>
      </c>
      <c r="C74" t="s">
        <v>218</v>
      </c>
      <c r="D74" t="s">
        <v>6043</v>
      </c>
      <c r="E74" t="s">
        <v>219</v>
      </c>
    </row>
    <row r="75" spans="1:5" x14ac:dyDescent="0.25">
      <c r="A75" t="str">
        <f t="shared" si="1"/>
        <v>326517721- Amazing Kidz Academy LLC (Philadelphia)</v>
      </c>
      <c r="B75" t="s">
        <v>220</v>
      </c>
      <c r="C75" t="s">
        <v>221</v>
      </c>
      <c r="D75" t="s">
        <v>6041</v>
      </c>
      <c r="E75" t="s">
        <v>21</v>
      </c>
    </row>
    <row r="76" spans="1:5" x14ac:dyDescent="0.25">
      <c r="A76" t="str">
        <f t="shared" si="1"/>
        <v>127040703- Ambridge Area SD (Ambridge)</v>
      </c>
      <c r="B76" t="s">
        <v>222</v>
      </c>
      <c r="C76" t="s">
        <v>223</v>
      </c>
      <c r="D76" t="s">
        <v>6043</v>
      </c>
      <c r="E76" t="s">
        <v>224</v>
      </c>
    </row>
    <row r="77" spans="1:5" x14ac:dyDescent="0.25">
      <c r="A77" t="str">
        <f t="shared" si="1"/>
        <v>204435719- American English Institute (Greenville)</v>
      </c>
      <c r="B77" t="s">
        <v>226</v>
      </c>
      <c r="C77" t="s">
        <v>227</v>
      </c>
      <c r="D77" t="s">
        <v>6039</v>
      </c>
      <c r="E77" t="s">
        <v>228</v>
      </c>
    </row>
    <row r="78" spans="1:5" x14ac:dyDescent="0.25">
      <c r="A78" t="str">
        <f t="shared" si="1"/>
        <v>213360402- Amsterdam School (New Holland)</v>
      </c>
      <c r="B78" t="s">
        <v>229</v>
      </c>
      <c r="C78" t="s">
        <v>230</v>
      </c>
      <c r="D78" t="s">
        <v>6039</v>
      </c>
      <c r="E78" t="s">
        <v>231</v>
      </c>
    </row>
    <row r="79" spans="1:5" x14ac:dyDescent="0.25">
      <c r="A79" t="str">
        <f t="shared" si="1"/>
        <v>213363498- Anchor Christian Academy (Lancaster)</v>
      </c>
      <c r="B79" t="s">
        <v>233</v>
      </c>
      <c r="C79" t="s">
        <v>234</v>
      </c>
      <c r="D79" t="s">
        <v>6039</v>
      </c>
      <c r="E79" t="s">
        <v>235</v>
      </c>
    </row>
    <row r="80" spans="1:5" x14ac:dyDescent="0.25">
      <c r="A80" t="str">
        <f t="shared" si="1"/>
        <v>212280303- Anchor Christian Day School (Shippensburg)</v>
      </c>
      <c r="B80" t="s">
        <v>236</v>
      </c>
      <c r="C80" t="s">
        <v>237</v>
      </c>
      <c r="D80" t="s">
        <v>6039</v>
      </c>
      <c r="E80" t="s">
        <v>238</v>
      </c>
    </row>
    <row r="81" spans="1:5" x14ac:dyDescent="0.25">
      <c r="A81" t="str">
        <f t="shared" si="1"/>
        <v>223460502- Ancillae Assumpta Academy (Wyncote)</v>
      </c>
      <c r="B81" t="s">
        <v>239</v>
      </c>
      <c r="C81" t="s">
        <v>240</v>
      </c>
      <c r="D81" t="s">
        <v>6039</v>
      </c>
      <c r="E81" t="s">
        <v>241</v>
      </c>
    </row>
    <row r="82" spans="1:5" x14ac:dyDescent="0.25">
      <c r="A82" t="str">
        <f t="shared" si="1"/>
        <v>300460500- Anderson Alternative Program (Worcester)</v>
      </c>
      <c r="B82" t="s">
        <v>242</v>
      </c>
      <c r="C82" t="s">
        <v>243</v>
      </c>
      <c r="D82" t="s">
        <v>6044</v>
      </c>
      <c r="E82" t="s">
        <v>244</v>
      </c>
    </row>
    <row r="83" spans="1:5" x14ac:dyDescent="0.25">
      <c r="A83" t="str">
        <f t="shared" si="1"/>
        <v>113380303- Annville-Cleona SD (Annville)</v>
      </c>
      <c r="B83" t="s">
        <v>245</v>
      </c>
      <c r="C83" t="s">
        <v>246</v>
      </c>
      <c r="D83" t="s">
        <v>6043</v>
      </c>
      <c r="E83" t="s">
        <v>247</v>
      </c>
    </row>
    <row r="84" spans="1:5" x14ac:dyDescent="0.25">
      <c r="A84" t="str">
        <f t="shared" si="1"/>
        <v>226517079- Anthony Wayne Academy (Philadelphia)</v>
      </c>
      <c r="B84" t="s">
        <v>248</v>
      </c>
      <c r="C84" t="s">
        <v>249</v>
      </c>
      <c r="D84" t="s">
        <v>6039</v>
      </c>
      <c r="E84" t="s">
        <v>21</v>
      </c>
    </row>
    <row r="85" spans="1:5" x14ac:dyDescent="0.25">
      <c r="A85" t="str">
        <f t="shared" si="1"/>
        <v>114060503- Antietam SD (Reading)</v>
      </c>
      <c r="B85" t="s">
        <v>250</v>
      </c>
      <c r="C85" t="s">
        <v>251</v>
      </c>
      <c r="D85" t="s">
        <v>6043</v>
      </c>
      <c r="E85" t="s">
        <v>252</v>
      </c>
    </row>
    <row r="86" spans="1:5" x14ac:dyDescent="0.25">
      <c r="A86" t="str">
        <f t="shared" si="1"/>
        <v>104510394- Antonia Pantoja Community CS (Philadelphia)</v>
      </c>
      <c r="B86" t="s">
        <v>253</v>
      </c>
      <c r="C86" t="s">
        <v>254</v>
      </c>
      <c r="D86" t="s">
        <v>6040</v>
      </c>
      <c r="E86" t="s">
        <v>21</v>
      </c>
    </row>
    <row r="87" spans="1:5" x14ac:dyDescent="0.25">
      <c r="A87" t="str">
        <f t="shared" si="1"/>
        <v>212280503- Antrim Mennonite School (Greencastle)</v>
      </c>
      <c r="B87" t="s">
        <v>255</v>
      </c>
      <c r="C87" t="s">
        <v>256</v>
      </c>
      <c r="D87" t="s">
        <v>6039</v>
      </c>
      <c r="E87" t="s">
        <v>257</v>
      </c>
    </row>
    <row r="88" spans="1:5" x14ac:dyDescent="0.25">
      <c r="A88" t="str">
        <f t="shared" si="1"/>
        <v>128030603- Apollo-Ridge SD (Spring Church)</v>
      </c>
      <c r="B88" t="s">
        <v>258</v>
      </c>
      <c r="C88" t="s">
        <v>259</v>
      </c>
      <c r="D88" t="s">
        <v>6043</v>
      </c>
      <c r="E88" t="s">
        <v>260</v>
      </c>
    </row>
    <row r="89" spans="1:5" x14ac:dyDescent="0.25">
      <c r="A89" t="str">
        <f t="shared" si="1"/>
        <v>208561055- Apostolic Christian Academy (Somerset)</v>
      </c>
      <c r="B89" t="s">
        <v>261</v>
      </c>
      <c r="C89" t="s">
        <v>262</v>
      </c>
      <c r="D89" t="s">
        <v>6039</v>
      </c>
      <c r="E89" t="s">
        <v>263</v>
      </c>
    </row>
    <row r="90" spans="1:5" x14ac:dyDescent="0.25">
      <c r="A90" t="str">
        <f t="shared" si="1"/>
        <v>108000000- Appalachia IU 8 (Altoona)</v>
      </c>
      <c r="B90" t="s">
        <v>264</v>
      </c>
      <c r="C90" t="s">
        <v>265</v>
      </c>
      <c r="D90" t="s">
        <v>6045</v>
      </c>
      <c r="E90" t="s">
        <v>219</v>
      </c>
    </row>
    <row r="91" spans="1:5" x14ac:dyDescent="0.25">
      <c r="A91" t="str">
        <f t="shared" si="1"/>
        <v>203020355- Aquinas Academy (Gibsonia)</v>
      </c>
      <c r="B91" t="s">
        <v>268</v>
      </c>
      <c r="C91" t="s">
        <v>269</v>
      </c>
      <c r="D91" t="s">
        <v>6039</v>
      </c>
      <c r="E91" t="s">
        <v>270</v>
      </c>
    </row>
    <row r="92" spans="1:5" x14ac:dyDescent="0.25">
      <c r="A92" t="str">
        <f t="shared" si="1"/>
        <v>207650205- Aquinas Academy (Greensburg)</v>
      </c>
      <c r="B92" t="s">
        <v>271</v>
      </c>
      <c r="C92" t="s">
        <v>269</v>
      </c>
      <c r="D92" t="s">
        <v>6039</v>
      </c>
      <c r="E92" t="s">
        <v>272</v>
      </c>
    </row>
    <row r="93" spans="1:5" x14ac:dyDescent="0.25">
      <c r="A93" t="str">
        <f t="shared" si="1"/>
        <v>300157550- ARC of Chester County (West Chester)</v>
      </c>
      <c r="B93" t="s">
        <v>273</v>
      </c>
      <c r="C93" t="s">
        <v>274</v>
      </c>
      <c r="D93" t="s">
        <v>6041</v>
      </c>
      <c r="E93" t="s">
        <v>24</v>
      </c>
    </row>
    <row r="94" spans="1:5" x14ac:dyDescent="0.25">
      <c r="A94" t="str">
        <f t="shared" si="1"/>
        <v>203023295- Archangel Gabriel School (McKees Rocks)</v>
      </c>
      <c r="B94" t="s">
        <v>275</v>
      </c>
      <c r="C94" t="s">
        <v>276</v>
      </c>
      <c r="D94" t="s">
        <v>6039</v>
      </c>
      <c r="E94" t="s">
        <v>277</v>
      </c>
    </row>
    <row r="95" spans="1:5" x14ac:dyDescent="0.25">
      <c r="A95" t="str">
        <f t="shared" si="1"/>
        <v>225230602- Archbishop John Carroll HS (Radnor)</v>
      </c>
      <c r="B95" t="s">
        <v>278</v>
      </c>
      <c r="C95" t="s">
        <v>279</v>
      </c>
      <c r="D95" t="s">
        <v>6039</v>
      </c>
      <c r="E95" t="s">
        <v>280</v>
      </c>
    </row>
    <row r="96" spans="1:5" x14ac:dyDescent="0.25">
      <c r="A96" t="str">
        <f t="shared" si="1"/>
        <v>226510452- Archbishop Ryan High School (Philadelphia)</v>
      </c>
      <c r="B96" t="s">
        <v>281</v>
      </c>
      <c r="C96" t="s">
        <v>282</v>
      </c>
      <c r="D96" t="s">
        <v>6039</v>
      </c>
      <c r="E96" t="s">
        <v>21</v>
      </c>
    </row>
    <row r="97" spans="1:5" x14ac:dyDescent="0.25">
      <c r="A97" t="str">
        <f t="shared" si="1"/>
        <v>222090252- Archbishop Wood Catholic HS (Warminster)</v>
      </c>
      <c r="B97" t="s">
        <v>283</v>
      </c>
      <c r="C97" t="s">
        <v>284</v>
      </c>
      <c r="D97" t="s">
        <v>6039</v>
      </c>
      <c r="E97" t="s">
        <v>285</v>
      </c>
    </row>
    <row r="98" spans="1:5" x14ac:dyDescent="0.25">
      <c r="A98" t="str">
        <f t="shared" si="1"/>
        <v>215215685- Arche Classical Academy (Carlisle)</v>
      </c>
      <c r="B98" t="s">
        <v>286</v>
      </c>
      <c r="C98" t="s">
        <v>287</v>
      </c>
      <c r="D98" t="s">
        <v>6039</v>
      </c>
      <c r="E98" t="s">
        <v>288</v>
      </c>
    </row>
    <row r="99" spans="1:5" x14ac:dyDescent="0.25">
      <c r="A99" t="str">
        <f t="shared" si="1"/>
        <v>128000000- ARIN IU 28 (Indiana)</v>
      </c>
      <c r="B99" t="s">
        <v>289</v>
      </c>
      <c r="C99" t="s">
        <v>290</v>
      </c>
      <c r="D99" t="s">
        <v>6045</v>
      </c>
      <c r="E99" t="s">
        <v>122</v>
      </c>
    </row>
    <row r="100" spans="1:5" x14ac:dyDescent="0.25">
      <c r="A100" t="str">
        <f t="shared" si="1"/>
        <v>300460220- Armenian Sisters Academy (Radnor)</v>
      </c>
      <c r="B100" t="s">
        <v>291</v>
      </c>
      <c r="C100" t="s">
        <v>292</v>
      </c>
      <c r="D100" t="s">
        <v>6039</v>
      </c>
      <c r="E100" t="s">
        <v>280</v>
      </c>
    </row>
    <row r="101" spans="1:5" x14ac:dyDescent="0.25">
      <c r="A101" t="str">
        <f t="shared" si="1"/>
        <v>128030852- Armstrong SD (Kittanning)</v>
      </c>
      <c r="B101" t="s">
        <v>293</v>
      </c>
      <c r="C101" t="s">
        <v>294</v>
      </c>
      <c r="D101" t="s">
        <v>6043</v>
      </c>
      <c r="E101" t="s">
        <v>125</v>
      </c>
    </row>
    <row r="102" spans="1:5" x14ac:dyDescent="0.25">
      <c r="A102" t="str">
        <f t="shared" si="1"/>
        <v>208072849- Arrows Christian Academy (Altoona)</v>
      </c>
      <c r="B102" t="s">
        <v>295</v>
      </c>
      <c r="C102" t="s">
        <v>296</v>
      </c>
      <c r="D102" t="s">
        <v>6039</v>
      </c>
      <c r="E102" t="s">
        <v>219</v>
      </c>
    </row>
    <row r="103" spans="1:5" x14ac:dyDescent="0.25">
      <c r="A103" t="str">
        <f t="shared" si="1"/>
        <v>214068401- Arrows Christian Academy (Reading)</v>
      </c>
      <c r="B103" t="s">
        <v>297</v>
      </c>
      <c r="C103" t="s">
        <v>296</v>
      </c>
      <c r="D103" t="s">
        <v>6039</v>
      </c>
      <c r="E103" t="s">
        <v>252</v>
      </c>
    </row>
    <row r="104" spans="1:5" x14ac:dyDescent="0.25">
      <c r="A104" t="str">
        <f t="shared" si="1"/>
        <v>300230220- Art of Growing (Holmes)</v>
      </c>
      <c r="B104" t="s">
        <v>298</v>
      </c>
      <c r="C104" t="s">
        <v>299</v>
      </c>
      <c r="D104" t="s">
        <v>6041</v>
      </c>
      <c r="E104" t="s">
        <v>300</v>
      </c>
    </row>
    <row r="105" spans="1:5" x14ac:dyDescent="0.25">
      <c r="A105" t="str">
        <f t="shared" si="1"/>
        <v>121395927- Arts Academy CS (Allentown)</v>
      </c>
      <c r="B105" t="s">
        <v>301</v>
      </c>
      <c r="C105" t="s">
        <v>302</v>
      </c>
      <c r="D105" t="s">
        <v>6040</v>
      </c>
      <c r="E105" t="s">
        <v>157</v>
      </c>
    </row>
    <row r="106" spans="1:5" x14ac:dyDescent="0.25">
      <c r="A106" t="str">
        <f t="shared" si="1"/>
        <v>121399898- Arts Academy Elementary CS (Allentown)</v>
      </c>
      <c r="B106" t="s">
        <v>303</v>
      </c>
      <c r="C106" t="s">
        <v>304</v>
      </c>
      <c r="D106" t="s">
        <v>6040</v>
      </c>
      <c r="E106" t="s">
        <v>157</v>
      </c>
    </row>
    <row r="107" spans="1:5" x14ac:dyDescent="0.25">
      <c r="A107" t="str">
        <f t="shared" si="1"/>
        <v>220520858- Ascend Acton Academy (Milford)</v>
      </c>
      <c r="B107" t="s">
        <v>305</v>
      </c>
      <c r="C107" t="s">
        <v>306</v>
      </c>
      <c r="D107" t="s">
        <v>6039</v>
      </c>
      <c r="E107" t="s">
        <v>307</v>
      </c>
    </row>
    <row r="108" spans="1:5" x14ac:dyDescent="0.25">
      <c r="A108" t="str">
        <f t="shared" si="1"/>
        <v>300451900- Ashfield Academy (Lehighton)</v>
      </c>
      <c r="B108" t="s">
        <v>308</v>
      </c>
      <c r="C108" t="s">
        <v>309</v>
      </c>
      <c r="D108" t="s">
        <v>6041</v>
      </c>
      <c r="E108" t="s">
        <v>310</v>
      </c>
    </row>
    <row r="109" spans="1:5" x14ac:dyDescent="0.25">
      <c r="A109" t="str">
        <f t="shared" si="1"/>
        <v>224150262- Ashville (Oxford)</v>
      </c>
      <c r="B109" t="s">
        <v>311</v>
      </c>
      <c r="C109" t="s">
        <v>312</v>
      </c>
      <c r="D109" t="s">
        <v>6039</v>
      </c>
      <c r="E109" t="s">
        <v>313</v>
      </c>
    </row>
    <row r="110" spans="1:5" x14ac:dyDescent="0.25">
      <c r="A110" t="str">
        <f t="shared" si="1"/>
        <v>181519176- ASPIRA Bilingual Cyber CS (Philadelphia)</v>
      </c>
      <c r="B110" t="s">
        <v>315</v>
      </c>
      <c r="C110" t="s">
        <v>316</v>
      </c>
      <c r="D110" t="s">
        <v>6040</v>
      </c>
      <c r="E110" t="s">
        <v>21</v>
      </c>
    </row>
    <row r="111" spans="1:5" x14ac:dyDescent="0.25">
      <c r="A111" t="str">
        <f t="shared" si="1"/>
        <v>326514855- Aspira Star Academy (Philadelphia)</v>
      </c>
      <c r="B111" t="s">
        <v>317</v>
      </c>
      <c r="C111" t="s">
        <v>318</v>
      </c>
      <c r="D111" t="s">
        <v>6041</v>
      </c>
      <c r="E111" t="s">
        <v>21</v>
      </c>
    </row>
    <row r="112" spans="1:5" x14ac:dyDescent="0.25">
      <c r="A112" t="str">
        <f t="shared" si="1"/>
        <v>224155052- Assumption Academy (Wayne)</v>
      </c>
      <c r="B112" t="s">
        <v>319</v>
      </c>
      <c r="C112" t="s">
        <v>320</v>
      </c>
      <c r="D112" t="s">
        <v>6039</v>
      </c>
      <c r="E112" t="s">
        <v>321</v>
      </c>
    </row>
    <row r="113" spans="1:5" x14ac:dyDescent="0.25">
      <c r="A113" t="str">
        <f t="shared" si="1"/>
        <v>224150502- Assumption BVM School (West Grove)</v>
      </c>
      <c r="B113" t="s">
        <v>322</v>
      </c>
      <c r="C113" t="s">
        <v>323</v>
      </c>
      <c r="D113" t="s">
        <v>6039</v>
      </c>
      <c r="E113" t="s">
        <v>324</v>
      </c>
    </row>
    <row r="114" spans="1:5" x14ac:dyDescent="0.25">
      <c r="A114" t="str">
        <f t="shared" si="1"/>
        <v>229548702- Assumption BVM School (Pottsville)</v>
      </c>
      <c r="B114" t="s">
        <v>325</v>
      </c>
      <c r="C114" t="s">
        <v>323</v>
      </c>
      <c r="D114" t="s">
        <v>6039</v>
      </c>
      <c r="E114" t="s">
        <v>326</v>
      </c>
    </row>
    <row r="115" spans="1:5" x14ac:dyDescent="0.25">
      <c r="A115" t="str">
        <f t="shared" si="1"/>
        <v>117080503- Athens Area SD (Athens)</v>
      </c>
      <c r="B115" t="s">
        <v>327</v>
      </c>
      <c r="C115" t="s">
        <v>328</v>
      </c>
      <c r="D115" t="s">
        <v>6043</v>
      </c>
      <c r="E115" t="s">
        <v>329</v>
      </c>
    </row>
    <row r="116" spans="1:5" x14ac:dyDescent="0.25">
      <c r="A116" t="str">
        <f t="shared" si="1"/>
        <v>228320555- Aultman Baptist Church Academy (Aultman)</v>
      </c>
      <c r="B116" t="s">
        <v>332</v>
      </c>
      <c r="C116" t="s">
        <v>333</v>
      </c>
      <c r="D116" t="s">
        <v>6039</v>
      </c>
      <c r="E116" t="s">
        <v>334</v>
      </c>
    </row>
    <row r="117" spans="1:5" x14ac:dyDescent="0.25">
      <c r="A117" t="str">
        <f t="shared" si="1"/>
        <v>109530304- Austin Area SD (Austin)</v>
      </c>
      <c r="B117" t="s">
        <v>335</v>
      </c>
      <c r="C117" t="s">
        <v>336</v>
      </c>
      <c r="D117" t="s">
        <v>6043</v>
      </c>
      <c r="E117" t="s">
        <v>337</v>
      </c>
    </row>
    <row r="118" spans="1:5" x14ac:dyDescent="0.25">
      <c r="A118" t="str">
        <f t="shared" si="1"/>
        <v>214066792- Autumn Ridge Mennonite School (Wormelsdorf)</v>
      </c>
      <c r="B118" t="s">
        <v>338</v>
      </c>
      <c r="C118" t="s">
        <v>339</v>
      </c>
      <c r="D118" t="s">
        <v>6039</v>
      </c>
      <c r="E118" t="s">
        <v>340</v>
      </c>
    </row>
    <row r="119" spans="1:5" x14ac:dyDescent="0.25">
      <c r="A119" t="str">
        <f t="shared" ref="A119:A172" si="2">CONCATENATE(B119,"-"," ",C119," ","(",E119,")")</f>
        <v>203028105- Ave Maria Academy-Bethel Park Campus (Pittsburgh)</v>
      </c>
      <c r="B119" t="s">
        <v>341</v>
      </c>
      <c r="C119" t="s">
        <v>342</v>
      </c>
      <c r="D119" t="s">
        <v>6039</v>
      </c>
      <c r="E119" t="s">
        <v>46</v>
      </c>
    </row>
    <row r="120" spans="1:5" x14ac:dyDescent="0.25">
      <c r="A120" t="str">
        <f t="shared" si="2"/>
        <v>203029033- Ave Maria Academy-Mt Lebanon Campus (Pittsburgh)</v>
      </c>
      <c r="B120" t="s">
        <v>343</v>
      </c>
      <c r="C120" t="s">
        <v>344</v>
      </c>
      <c r="D120" t="s">
        <v>6039</v>
      </c>
      <c r="E120" t="s">
        <v>46</v>
      </c>
    </row>
    <row r="121" spans="1:5" x14ac:dyDescent="0.25">
      <c r="A121" t="str">
        <f t="shared" si="2"/>
        <v>101630504- Avella Area SD (Avella)</v>
      </c>
      <c r="B121" t="s">
        <v>345</v>
      </c>
      <c r="C121" t="s">
        <v>346</v>
      </c>
      <c r="D121" t="s">
        <v>6043</v>
      </c>
      <c r="E121" t="s">
        <v>347</v>
      </c>
    </row>
    <row r="122" spans="1:5" x14ac:dyDescent="0.25">
      <c r="A122" t="str">
        <f t="shared" si="2"/>
        <v>124150003- Avon Grove CS (West Grove)</v>
      </c>
      <c r="B122" t="s">
        <v>348</v>
      </c>
      <c r="C122" t="s">
        <v>349</v>
      </c>
      <c r="D122" t="s">
        <v>6040</v>
      </c>
      <c r="E122" t="s">
        <v>324</v>
      </c>
    </row>
    <row r="123" spans="1:5" x14ac:dyDescent="0.25">
      <c r="A123" t="str">
        <f t="shared" si="2"/>
        <v>224150562- Avon Grove Nazarene Academy (West Grove)</v>
      </c>
      <c r="B123" t="s">
        <v>350</v>
      </c>
      <c r="C123" t="s">
        <v>351</v>
      </c>
      <c r="D123" t="s">
        <v>6039</v>
      </c>
      <c r="E123" t="s">
        <v>324</v>
      </c>
    </row>
    <row r="124" spans="1:5" x14ac:dyDescent="0.25">
      <c r="A124" t="str">
        <f t="shared" si="2"/>
        <v>124150503- Avon Grove SD (West Grove)</v>
      </c>
      <c r="B124" t="s">
        <v>352</v>
      </c>
      <c r="C124" t="s">
        <v>353</v>
      </c>
      <c r="D124" t="s">
        <v>6043</v>
      </c>
      <c r="E124" t="s">
        <v>324</v>
      </c>
    </row>
    <row r="125" spans="1:5" x14ac:dyDescent="0.25">
      <c r="A125" t="str">
        <f t="shared" si="2"/>
        <v>103020753- Avonworth SD (Pittsburgh)</v>
      </c>
      <c r="B125" t="s">
        <v>354</v>
      </c>
      <c r="C125" t="s">
        <v>355</v>
      </c>
      <c r="D125" t="s">
        <v>6043</v>
      </c>
      <c r="E125" t="s">
        <v>46</v>
      </c>
    </row>
    <row r="126" spans="1:5" x14ac:dyDescent="0.25">
      <c r="A126" t="str">
        <f t="shared" si="2"/>
        <v>127046517- Baden Academy CS (Baden)</v>
      </c>
      <c r="B126" t="s">
        <v>359</v>
      </c>
      <c r="C126" t="s">
        <v>360</v>
      </c>
      <c r="D126" t="s">
        <v>6040</v>
      </c>
      <c r="E126" t="s">
        <v>361</v>
      </c>
    </row>
    <row r="127" spans="1:5" x14ac:dyDescent="0.25">
      <c r="A127" t="str">
        <f t="shared" si="2"/>
        <v>212670403- Bairs Codorus Mennonite School (York)</v>
      </c>
      <c r="B127" t="s">
        <v>362</v>
      </c>
      <c r="C127" t="s">
        <v>363</v>
      </c>
      <c r="D127" t="s">
        <v>6039</v>
      </c>
      <c r="E127" t="s">
        <v>364</v>
      </c>
    </row>
    <row r="128" spans="1:5" x14ac:dyDescent="0.25">
      <c r="A128" t="str">
        <f t="shared" si="2"/>
        <v>218407265- Bais Menachem Youth Dev Prog (Wilkes Barre)</v>
      </c>
      <c r="B128" t="s">
        <v>365</v>
      </c>
      <c r="C128" t="s">
        <v>366</v>
      </c>
      <c r="D128" t="s">
        <v>6039</v>
      </c>
      <c r="E128" t="s">
        <v>367</v>
      </c>
    </row>
    <row r="129" spans="1:5" x14ac:dyDescent="0.25">
      <c r="A129" t="str">
        <f t="shared" si="2"/>
        <v>219350001- Bais Yaakov of Scranton (Scranton)</v>
      </c>
      <c r="B129" t="s">
        <v>368</v>
      </c>
      <c r="C129" t="s">
        <v>369</v>
      </c>
      <c r="D129" t="s">
        <v>6039</v>
      </c>
      <c r="E129" t="s">
        <v>185</v>
      </c>
    </row>
    <row r="130" spans="1:5" x14ac:dyDescent="0.25">
      <c r="A130" t="str">
        <f t="shared" si="2"/>
        <v>203029112- Bakerstown UMC Day School (Gibsonia)</v>
      </c>
      <c r="B130" t="s">
        <v>370</v>
      </c>
      <c r="C130" t="s">
        <v>371</v>
      </c>
      <c r="D130" t="s">
        <v>6039</v>
      </c>
      <c r="E130" t="s">
        <v>270</v>
      </c>
    </row>
    <row r="131" spans="1:5" x14ac:dyDescent="0.25">
      <c r="A131" t="str">
        <f t="shared" si="2"/>
        <v>300460900- Bala House Montessori (Bala Cynwyd)</v>
      </c>
      <c r="B131" t="s">
        <v>373</v>
      </c>
      <c r="C131" t="s">
        <v>374</v>
      </c>
      <c r="D131" t="s">
        <v>6041</v>
      </c>
      <c r="E131" t="s">
        <v>372</v>
      </c>
    </row>
    <row r="132" spans="1:5" x14ac:dyDescent="0.25">
      <c r="A132" t="str">
        <f t="shared" si="2"/>
        <v>110141003- Bald Eagle Area SD (Wingate)</v>
      </c>
      <c r="B132" t="s">
        <v>375</v>
      </c>
      <c r="C132" t="s">
        <v>376</v>
      </c>
      <c r="D132" t="s">
        <v>6043</v>
      </c>
      <c r="E132" t="s">
        <v>377</v>
      </c>
    </row>
    <row r="133" spans="1:5" x14ac:dyDescent="0.25">
      <c r="A133" t="str">
        <f t="shared" si="2"/>
        <v>210180503- Bald Eagle Boys Camp School (Mill Hall)</v>
      </c>
      <c r="B133" t="s">
        <v>378</v>
      </c>
      <c r="C133" t="s">
        <v>379</v>
      </c>
      <c r="D133" t="s">
        <v>6039</v>
      </c>
      <c r="E133" t="s">
        <v>380</v>
      </c>
    </row>
    <row r="134" spans="1:5" x14ac:dyDescent="0.25">
      <c r="A134" t="str">
        <f t="shared" si="2"/>
        <v>217410002- Bald Eagle School (Montgomery)</v>
      </c>
      <c r="B134" t="s">
        <v>381</v>
      </c>
      <c r="C134" t="s">
        <v>382</v>
      </c>
      <c r="D134" t="s">
        <v>6039</v>
      </c>
      <c r="E134" t="s">
        <v>383</v>
      </c>
    </row>
    <row r="135" spans="1:5" x14ac:dyDescent="0.25">
      <c r="A135" t="str">
        <f t="shared" si="2"/>
        <v>216190000- Bald Hill School (Millville)</v>
      </c>
      <c r="B135" t="s">
        <v>384</v>
      </c>
      <c r="C135" t="s">
        <v>385</v>
      </c>
      <c r="D135" t="s">
        <v>6039</v>
      </c>
      <c r="E135" t="s">
        <v>386</v>
      </c>
    </row>
    <row r="136" spans="1:5" x14ac:dyDescent="0.25">
      <c r="A136" t="str">
        <f t="shared" si="2"/>
        <v>223469252- Baldwin School (Bryn Mawr)</v>
      </c>
      <c r="B136" t="s">
        <v>387</v>
      </c>
      <c r="C136" t="s">
        <v>388</v>
      </c>
      <c r="D136" t="s">
        <v>6039</v>
      </c>
      <c r="E136" t="s">
        <v>389</v>
      </c>
    </row>
    <row r="137" spans="1:5" x14ac:dyDescent="0.25">
      <c r="A137" t="str">
        <f t="shared" si="2"/>
        <v>103021102- Baldwin-Whitehall SD (Pittsburgh)</v>
      </c>
      <c r="B137" t="s">
        <v>390</v>
      </c>
      <c r="C137" t="s">
        <v>391</v>
      </c>
      <c r="D137" t="s">
        <v>6043</v>
      </c>
      <c r="E137" t="s">
        <v>46</v>
      </c>
    </row>
    <row r="138" spans="1:5" x14ac:dyDescent="0.25">
      <c r="A138" t="str">
        <f t="shared" si="2"/>
        <v>120480803- Bangor Area SD (Bangor)</v>
      </c>
      <c r="B138" t="s">
        <v>393</v>
      </c>
      <c r="C138" t="s">
        <v>394</v>
      </c>
      <c r="D138" t="s">
        <v>6043</v>
      </c>
      <c r="E138" t="s">
        <v>395</v>
      </c>
    </row>
    <row r="139" spans="1:5" x14ac:dyDescent="0.25">
      <c r="A139" t="str">
        <f t="shared" si="2"/>
        <v>211440008- Barefoot School (Milroy)</v>
      </c>
      <c r="B139" t="s">
        <v>397</v>
      </c>
      <c r="C139" t="s">
        <v>398</v>
      </c>
      <c r="D139" t="s">
        <v>6039</v>
      </c>
      <c r="E139" t="s">
        <v>356</v>
      </c>
    </row>
    <row r="140" spans="1:5" x14ac:dyDescent="0.25">
      <c r="A140" t="str">
        <f t="shared" si="2"/>
        <v>217414246- Beacon Academy (Cogan Station)</v>
      </c>
      <c r="B140" t="s">
        <v>402</v>
      </c>
      <c r="C140" t="s">
        <v>403</v>
      </c>
      <c r="D140" t="s">
        <v>6039</v>
      </c>
      <c r="E140" t="s">
        <v>404</v>
      </c>
    </row>
    <row r="141" spans="1:5" x14ac:dyDescent="0.25">
      <c r="A141" t="str">
        <f t="shared" si="2"/>
        <v>300421500- Beacon Light Academy/CCTE (Bradford)</v>
      </c>
      <c r="B141" t="s">
        <v>405</v>
      </c>
      <c r="C141" t="s">
        <v>406</v>
      </c>
      <c r="D141" t="s">
        <v>6041</v>
      </c>
      <c r="E141" t="s">
        <v>407</v>
      </c>
    </row>
    <row r="142" spans="1:5" x14ac:dyDescent="0.25">
      <c r="A142" t="str">
        <f t="shared" si="2"/>
        <v>118400001- Bear Creek Community CS (Bear Creek Township)</v>
      </c>
      <c r="B142" t="s">
        <v>408</v>
      </c>
      <c r="C142" t="s">
        <v>409</v>
      </c>
      <c r="D142" t="s">
        <v>6040</v>
      </c>
      <c r="E142" t="s">
        <v>410</v>
      </c>
    </row>
    <row r="143" spans="1:5" x14ac:dyDescent="0.25">
      <c r="A143" t="str">
        <f t="shared" si="2"/>
        <v>213366841- Beartown School (Narvon)</v>
      </c>
      <c r="B143" t="s">
        <v>413</v>
      </c>
      <c r="C143" t="s">
        <v>414</v>
      </c>
      <c r="D143" t="s">
        <v>6039</v>
      </c>
      <c r="E143" t="s">
        <v>266</v>
      </c>
    </row>
    <row r="144" spans="1:5" x14ac:dyDescent="0.25">
      <c r="A144" t="str">
        <f t="shared" si="2"/>
        <v>127041203- Beaver Area SD (Beaver)</v>
      </c>
      <c r="B144" t="s">
        <v>417</v>
      </c>
      <c r="C144" t="s">
        <v>418</v>
      </c>
      <c r="D144" t="s">
        <v>6043</v>
      </c>
      <c r="E144" t="s">
        <v>419</v>
      </c>
    </row>
    <row r="145" spans="1:5" x14ac:dyDescent="0.25">
      <c r="A145" t="str">
        <f t="shared" si="2"/>
        <v>227040805- Beaver Co Christian Sch -Upper (Beaver Falls)</v>
      </c>
      <c r="B145" t="s">
        <v>420</v>
      </c>
      <c r="C145" t="s">
        <v>421</v>
      </c>
      <c r="D145" t="s">
        <v>6039</v>
      </c>
      <c r="E145" t="s">
        <v>422</v>
      </c>
    </row>
    <row r="146" spans="1:5" x14ac:dyDescent="0.25">
      <c r="A146" t="str">
        <f t="shared" si="2"/>
        <v>227042850- Beaver Co Christian School Lower (Beaver Falls)</v>
      </c>
      <c r="B146" t="s">
        <v>423</v>
      </c>
      <c r="C146" t="s">
        <v>424</v>
      </c>
      <c r="D146" t="s">
        <v>6039</v>
      </c>
      <c r="E146" t="s">
        <v>422</v>
      </c>
    </row>
    <row r="147" spans="1:5" x14ac:dyDescent="0.25">
      <c r="A147" t="str">
        <f t="shared" si="2"/>
        <v>127041307- Beaver County CTC (Monaca)</v>
      </c>
      <c r="B147" t="s">
        <v>425</v>
      </c>
      <c r="C147" t="s">
        <v>426</v>
      </c>
      <c r="D147" t="s">
        <v>6042</v>
      </c>
      <c r="E147" t="s">
        <v>427</v>
      </c>
    </row>
    <row r="148" spans="1:5" x14ac:dyDescent="0.25">
      <c r="A148" t="str">
        <f t="shared" si="2"/>
        <v>213360612- Beaver Dam School (Narvon)</v>
      </c>
      <c r="B148" t="s">
        <v>428</v>
      </c>
      <c r="C148" t="s">
        <v>429</v>
      </c>
      <c r="D148" t="s">
        <v>6039</v>
      </c>
      <c r="E148" t="s">
        <v>266</v>
      </c>
    </row>
    <row r="149" spans="1:5" x14ac:dyDescent="0.25">
      <c r="A149" t="str">
        <f t="shared" si="2"/>
        <v>127000000- Beaver Valley IU 27 (Monaca)</v>
      </c>
      <c r="B149" t="s">
        <v>434</v>
      </c>
      <c r="C149" t="s">
        <v>435</v>
      </c>
      <c r="D149" t="s">
        <v>6045</v>
      </c>
      <c r="E149" t="s">
        <v>427</v>
      </c>
    </row>
    <row r="150" spans="1:5" x14ac:dyDescent="0.25">
      <c r="A150" t="str">
        <f t="shared" si="2"/>
        <v>300041580- Beaver Valley Montessori School (Aliquippa)</v>
      </c>
      <c r="B150" t="s">
        <v>436</v>
      </c>
      <c r="C150" t="s">
        <v>437</v>
      </c>
      <c r="D150" t="s">
        <v>6041</v>
      </c>
      <c r="E150" t="s">
        <v>181</v>
      </c>
    </row>
    <row r="151" spans="1:5" x14ac:dyDescent="0.25">
      <c r="A151" t="str">
        <f t="shared" si="2"/>
        <v>108051003- Bedford Area SD (Bedford)</v>
      </c>
      <c r="B151" t="s">
        <v>438</v>
      </c>
      <c r="C151" t="s">
        <v>439</v>
      </c>
      <c r="D151" t="s">
        <v>6043</v>
      </c>
      <c r="E151" t="s">
        <v>440</v>
      </c>
    </row>
    <row r="152" spans="1:5" x14ac:dyDescent="0.25">
      <c r="A152" t="str">
        <f t="shared" si="2"/>
        <v>108051307- Bedford County Technical Center (Everett)</v>
      </c>
      <c r="B152" t="s">
        <v>441</v>
      </c>
      <c r="C152" t="s">
        <v>442</v>
      </c>
      <c r="D152" t="s">
        <v>6042</v>
      </c>
      <c r="E152" t="s">
        <v>443</v>
      </c>
    </row>
    <row r="153" spans="1:5" x14ac:dyDescent="0.25">
      <c r="A153" t="str">
        <f t="shared" si="2"/>
        <v>213360622- Beilers School (Ronks)</v>
      </c>
      <c r="B153" t="s">
        <v>444</v>
      </c>
      <c r="C153" t="s">
        <v>445</v>
      </c>
      <c r="D153" t="s">
        <v>6039</v>
      </c>
      <c r="E153" t="s">
        <v>446</v>
      </c>
    </row>
    <row r="154" spans="1:5" x14ac:dyDescent="0.25">
      <c r="A154" t="str">
        <f t="shared" si="2"/>
        <v>107650603- Belle Vernon Area SD (Belle Vernon)</v>
      </c>
      <c r="B154" t="s">
        <v>448</v>
      </c>
      <c r="C154" t="s">
        <v>449</v>
      </c>
      <c r="D154" t="s">
        <v>6043</v>
      </c>
      <c r="E154" t="s">
        <v>450</v>
      </c>
    </row>
    <row r="155" spans="1:5" x14ac:dyDescent="0.25">
      <c r="A155" t="str">
        <f t="shared" si="2"/>
        <v>110141103- Bellefonte Area SD (Bellefonte)</v>
      </c>
      <c r="B155" t="s">
        <v>451</v>
      </c>
      <c r="C155" t="s">
        <v>452</v>
      </c>
      <c r="D155" t="s">
        <v>6043</v>
      </c>
      <c r="E155" t="s">
        <v>453</v>
      </c>
    </row>
    <row r="156" spans="1:5" x14ac:dyDescent="0.25">
      <c r="A156" t="str">
        <f t="shared" si="2"/>
        <v>211441053- Belleville Mennonite School (Belleville)</v>
      </c>
      <c r="B156" t="s">
        <v>454</v>
      </c>
      <c r="C156" t="s">
        <v>455</v>
      </c>
      <c r="D156" t="s">
        <v>6039</v>
      </c>
      <c r="E156" t="s">
        <v>216</v>
      </c>
    </row>
    <row r="157" spans="1:5" x14ac:dyDescent="0.25">
      <c r="A157" t="str">
        <f t="shared" si="2"/>
        <v>108071003- Bellwood-Antis SD (Bellwood)</v>
      </c>
      <c r="B157" t="s">
        <v>456</v>
      </c>
      <c r="C157" t="s">
        <v>457</v>
      </c>
      <c r="D157" t="s">
        <v>6043</v>
      </c>
      <c r="E157" t="s">
        <v>458</v>
      </c>
    </row>
    <row r="158" spans="1:5" x14ac:dyDescent="0.25">
      <c r="A158" t="str">
        <f t="shared" si="2"/>
        <v>126510010- Belmont CS (Philadelphia)</v>
      </c>
      <c r="B158" t="s">
        <v>459</v>
      </c>
      <c r="C158" t="s">
        <v>460</v>
      </c>
      <c r="D158" t="s">
        <v>6040</v>
      </c>
      <c r="E158" t="s">
        <v>21</v>
      </c>
    </row>
    <row r="159" spans="1:5" x14ac:dyDescent="0.25">
      <c r="A159" t="str">
        <f t="shared" si="2"/>
        <v>213360632- Belmont Special Education Sch (Paradise)</v>
      </c>
      <c r="B159" t="s">
        <v>461</v>
      </c>
      <c r="C159" t="s">
        <v>462</v>
      </c>
      <c r="D159" t="s">
        <v>6039</v>
      </c>
      <c r="E159" t="s">
        <v>463</v>
      </c>
    </row>
    <row r="160" spans="1:5" x14ac:dyDescent="0.25">
      <c r="A160" t="str">
        <f t="shared" si="2"/>
        <v>300230300- Benchmark School (Media)</v>
      </c>
      <c r="B160" t="s">
        <v>464</v>
      </c>
      <c r="C160" t="s">
        <v>465</v>
      </c>
      <c r="D160" t="s">
        <v>6039</v>
      </c>
      <c r="E160" t="s">
        <v>466</v>
      </c>
    </row>
    <row r="161" spans="1:5" x14ac:dyDescent="0.25">
      <c r="A161" t="str">
        <f t="shared" si="2"/>
        <v>300250740- Benedictine Sisters of Erie (Erie)</v>
      </c>
      <c r="B161" t="s">
        <v>467</v>
      </c>
      <c r="C161" t="s">
        <v>468</v>
      </c>
      <c r="D161" t="s">
        <v>6044</v>
      </c>
      <c r="E161" t="s">
        <v>94</v>
      </c>
    </row>
    <row r="162" spans="1:5" x14ac:dyDescent="0.25">
      <c r="A162" t="str">
        <f t="shared" si="2"/>
        <v>122091002- Bensalem Township SD (Bensalem)</v>
      </c>
      <c r="B162" t="s">
        <v>469</v>
      </c>
      <c r="C162" t="s">
        <v>470</v>
      </c>
      <c r="D162" t="s">
        <v>6043</v>
      </c>
      <c r="E162" t="s">
        <v>471</v>
      </c>
    </row>
    <row r="163" spans="1:5" x14ac:dyDescent="0.25">
      <c r="A163" t="str">
        <f t="shared" si="2"/>
        <v>116191004- Benton Area SD (Benton)</v>
      </c>
      <c r="B163" t="s">
        <v>472</v>
      </c>
      <c r="C163" t="s">
        <v>473</v>
      </c>
      <c r="D163" t="s">
        <v>6043</v>
      </c>
      <c r="E163" t="s">
        <v>474</v>
      </c>
    </row>
    <row r="164" spans="1:5" x14ac:dyDescent="0.25">
      <c r="A164" t="str">
        <f t="shared" si="2"/>
        <v>101630903- Bentworth SD (Bentleyville)</v>
      </c>
      <c r="B164" t="s">
        <v>475</v>
      </c>
      <c r="C164" t="s">
        <v>476</v>
      </c>
      <c r="D164" t="s">
        <v>6043</v>
      </c>
      <c r="E164" t="s">
        <v>477</v>
      </c>
    </row>
    <row r="165" spans="1:5" x14ac:dyDescent="0.25">
      <c r="A165" t="str">
        <f t="shared" si="2"/>
        <v>215210852- Berean Christian School (Newville)</v>
      </c>
      <c r="B165" t="s">
        <v>478</v>
      </c>
      <c r="C165" t="s">
        <v>479</v>
      </c>
      <c r="D165" t="s">
        <v>6039</v>
      </c>
      <c r="E165" t="s">
        <v>480</v>
      </c>
    </row>
    <row r="166" spans="1:5" x14ac:dyDescent="0.25">
      <c r="A166" t="str">
        <f t="shared" si="2"/>
        <v>214062752- Berks Catholic High School (Reading)</v>
      </c>
      <c r="B166" t="s">
        <v>481</v>
      </c>
      <c r="C166" t="s">
        <v>482</v>
      </c>
      <c r="D166" t="s">
        <v>6039</v>
      </c>
      <c r="E166" t="s">
        <v>252</v>
      </c>
    </row>
    <row r="167" spans="1:5" x14ac:dyDescent="0.25">
      <c r="A167" t="str">
        <f t="shared" si="2"/>
        <v>214060782- Berks Christian School (Birdsboro)</v>
      </c>
      <c r="B167" t="s">
        <v>483</v>
      </c>
      <c r="C167" t="s">
        <v>484</v>
      </c>
      <c r="D167" t="s">
        <v>6039</v>
      </c>
      <c r="E167" t="s">
        <v>485</v>
      </c>
    </row>
    <row r="168" spans="1:5" x14ac:dyDescent="0.25">
      <c r="A168" t="str">
        <f t="shared" si="2"/>
        <v>114000000- Berks County IU 14 (Reading)</v>
      </c>
      <c r="B168" t="s">
        <v>486</v>
      </c>
      <c r="C168" t="s">
        <v>487</v>
      </c>
      <c r="D168" t="s">
        <v>6045</v>
      </c>
      <c r="E168" t="s">
        <v>252</v>
      </c>
    </row>
    <row r="169" spans="1:5" x14ac:dyDescent="0.25">
      <c r="A169" t="str">
        <f t="shared" si="2"/>
        <v>114060557- Berks CTC (Leesport)</v>
      </c>
      <c r="B169" t="s">
        <v>488</v>
      </c>
      <c r="C169" t="s">
        <v>489</v>
      </c>
      <c r="D169" t="s">
        <v>6042</v>
      </c>
      <c r="E169" t="s">
        <v>490</v>
      </c>
    </row>
    <row r="170" spans="1:5" x14ac:dyDescent="0.25">
      <c r="A170" t="str">
        <f t="shared" si="2"/>
        <v>108561003- Berlin Brothersvalley SD (Berlin)</v>
      </c>
      <c r="B170" t="s">
        <v>491</v>
      </c>
      <c r="C170" t="s">
        <v>492</v>
      </c>
      <c r="D170" t="s">
        <v>6043</v>
      </c>
      <c r="E170" t="s">
        <v>493</v>
      </c>
    </row>
    <row r="171" spans="1:5" x14ac:dyDescent="0.25">
      <c r="A171" t="str">
        <f t="shared" si="2"/>
        <v>208567959- Berlin School (Berlin)</v>
      </c>
      <c r="B171" t="s">
        <v>494</v>
      </c>
      <c r="C171" t="s">
        <v>495</v>
      </c>
      <c r="D171" t="s">
        <v>6039</v>
      </c>
      <c r="E171" t="s">
        <v>493</v>
      </c>
    </row>
    <row r="172" spans="1:5" x14ac:dyDescent="0.25">
      <c r="A172" t="str">
        <f t="shared" si="2"/>
        <v>112011103- Bermudian Springs SD (York Springs)</v>
      </c>
      <c r="B172" t="s">
        <v>496</v>
      </c>
      <c r="C172" t="s">
        <v>497</v>
      </c>
      <c r="D172" t="s">
        <v>6043</v>
      </c>
      <c r="E172" t="s">
        <v>498</v>
      </c>
    </row>
    <row r="173" spans="1:5" x14ac:dyDescent="0.25">
      <c r="A173" t="str">
        <f t="shared" ref="A173:A224" si="3">CONCATENATE(B173,"-"," ",C173," ","(",E173,")")</f>
        <v>215220602- Berrysburg Christian Academy (Elizabethville)</v>
      </c>
      <c r="B173" t="s">
        <v>499</v>
      </c>
      <c r="C173" t="s">
        <v>500</v>
      </c>
      <c r="D173" t="s">
        <v>6039</v>
      </c>
      <c r="E173" t="s">
        <v>501</v>
      </c>
    </row>
    <row r="174" spans="1:5" x14ac:dyDescent="0.25">
      <c r="A174" t="str">
        <f t="shared" si="3"/>
        <v>116191103- Berwick Area SD (Berwick)</v>
      </c>
      <c r="B174" t="s">
        <v>502</v>
      </c>
      <c r="C174" t="s">
        <v>503</v>
      </c>
      <c r="D174" t="s">
        <v>6043</v>
      </c>
      <c r="E174" t="s">
        <v>504</v>
      </c>
    </row>
    <row r="175" spans="1:5" x14ac:dyDescent="0.25">
      <c r="A175" t="str">
        <f t="shared" si="3"/>
        <v>224150003- Beth Israel Kindergarten (Eagle)</v>
      </c>
      <c r="B175" t="s">
        <v>506</v>
      </c>
      <c r="C175" t="s">
        <v>507</v>
      </c>
      <c r="D175" t="s">
        <v>6039</v>
      </c>
      <c r="E175" t="s">
        <v>508</v>
      </c>
    </row>
    <row r="176" spans="1:5" x14ac:dyDescent="0.25">
      <c r="A176" t="str">
        <f t="shared" si="3"/>
        <v>219353289- Beth Shalom Academy (Scranton)</v>
      </c>
      <c r="B176" t="s">
        <v>509</v>
      </c>
      <c r="C176" t="s">
        <v>510</v>
      </c>
      <c r="D176" t="s">
        <v>6039</v>
      </c>
      <c r="E176" t="s">
        <v>185</v>
      </c>
    </row>
    <row r="177" spans="1:5" x14ac:dyDescent="0.25">
      <c r="A177" t="str">
        <f t="shared" si="3"/>
        <v>211441033- Beth-El Christian Day School (Belleville)</v>
      </c>
      <c r="B177" t="s">
        <v>512</v>
      </c>
      <c r="C177" t="s">
        <v>513</v>
      </c>
      <c r="D177" t="s">
        <v>6039</v>
      </c>
      <c r="E177" t="s">
        <v>216</v>
      </c>
    </row>
    <row r="178" spans="1:5" x14ac:dyDescent="0.25">
      <c r="A178" t="str">
        <f t="shared" si="3"/>
        <v>224150922- Bethany Christian School (Oxford)</v>
      </c>
      <c r="B178" t="s">
        <v>514</v>
      </c>
      <c r="C178" t="s">
        <v>515</v>
      </c>
      <c r="D178" t="s">
        <v>6039</v>
      </c>
      <c r="E178" t="s">
        <v>313</v>
      </c>
    </row>
    <row r="179" spans="1:5" x14ac:dyDescent="0.25">
      <c r="A179" t="str">
        <f t="shared" si="3"/>
        <v>226510512- Bethel Baptist Academy (Philadelphia)</v>
      </c>
      <c r="B179" t="s">
        <v>517</v>
      </c>
      <c r="C179" t="s">
        <v>518</v>
      </c>
      <c r="D179" t="s">
        <v>6039</v>
      </c>
      <c r="E179" t="s">
        <v>21</v>
      </c>
    </row>
    <row r="180" spans="1:5" x14ac:dyDescent="0.25">
      <c r="A180" t="str">
        <f t="shared" si="3"/>
        <v>223460012- Bethel Christian Academy (Wyncote)</v>
      </c>
      <c r="B180" t="s">
        <v>519</v>
      </c>
      <c r="C180" t="s">
        <v>520</v>
      </c>
      <c r="D180" t="s">
        <v>6039</v>
      </c>
      <c r="E180" t="s">
        <v>241</v>
      </c>
    </row>
    <row r="181" spans="1:5" x14ac:dyDescent="0.25">
      <c r="A181" t="str">
        <f t="shared" si="3"/>
        <v>227041005- Bethel Christian School (Aliquippa)</v>
      </c>
      <c r="B181" t="s">
        <v>521</v>
      </c>
      <c r="C181" t="s">
        <v>522</v>
      </c>
      <c r="D181" t="s">
        <v>6039</v>
      </c>
      <c r="E181" t="s">
        <v>181</v>
      </c>
    </row>
    <row r="182" spans="1:5" x14ac:dyDescent="0.25">
      <c r="A182" t="str">
        <f t="shared" si="3"/>
        <v>300250720- Bethel Christian School of Erie (Erie)</v>
      </c>
      <c r="B182" t="s">
        <v>523</v>
      </c>
      <c r="C182" t="s">
        <v>524</v>
      </c>
      <c r="D182" t="s">
        <v>6039</v>
      </c>
      <c r="E182" t="s">
        <v>94</v>
      </c>
    </row>
    <row r="183" spans="1:5" x14ac:dyDescent="0.25">
      <c r="A183" t="str">
        <f t="shared" si="3"/>
        <v>214060602- Bethel Dunkard Breth Chrst Sch (Bethel)</v>
      </c>
      <c r="B183" t="s">
        <v>525</v>
      </c>
      <c r="C183" t="s">
        <v>526</v>
      </c>
      <c r="D183" t="s">
        <v>6039</v>
      </c>
      <c r="E183" t="s">
        <v>527</v>
      </c>
    </row>
    <row r="184" spans="1:5" x14ac:dyDescent="0.25">
      <c r="A184" t="str">
        <f t="shared" si="3"/>
        <v>213360712- Bethel Mennonite School (Quarryville)</v>
      </c>
      <c r="B184" t="s">
        <v>528</v>
      </c>
      <c r="C184" t="s">
        <v>529</v>
      </c>
      <c r="D184" t="s">
        <v>6039</v>
      </c>
      <c r="E184" t="s">
        <v>400</v>
      </c>
    </row>
    <row r="185" spans="1:5" x14ac:dyDescent="0.25">
      <c r="A185" t="str">
        <f t="shared" si="3"/>
        <v>103021252- Bethel Park SD (Bethel Park)</v>
      </c>
      <c r="B185" t="s">
        <v>531</v>
      </c>
      <c r="C185" t="s">
        <v>532</v>
      </c>
      <c r="D185" t="s">
        <v>6043</v>
      </c>
      <c r="E185" t="s">
        <v>533</v>
      </c>
    </row>
    <row r="186" spans="1:5" x14ac:dyDescent="0.25">
      <c r="A186" t="str">
        <f t="shared" si="3"/>
        <v>205201044- Bethesda Ch Hm Luth S S (Meadville)</v>
      </c>
      <c r="B186" t="s">
        <v>534</v>
      </c>
      <c r="C186" t="s">
        <v>535</v>
      </c>
      <c r="D186" t="s">
        <v>6044</v>
      </c>
      <c r="E186" t="s">
        <v>536</v>
      </c>
    </row>
    <row r="187" spans="1:5" x14ac:dyDescent="0.25">
      <c r="A187" t="str">
        <f t="shared" si="3"/>
        <v>120481002- Bethlehem Area SD (Bethlehem)</v>
      </c>
      <c r="B187" t="s">
        <v>537</v>
      </c>
      <c r="C187" t="s">
        <v>538</v>
      </c>
      <c r="D187" t="s">
        <v>6043</v>
      </c>
      <c r="E187" t="s">
        <v>539</v>
      </c>
    </row>
    <row r="188" spans="1:5" x14ac:dyDescent="0.25">
      <c r="A188" t="str">
        <f t="shared" si="3"/>
        <v>120481107- Bethlehem AVTS (Bethlehem)</v>
      </c>
      <c r="B188" t="s">
        <v>540</v>
      </c>
      <c r="C188" t="s">
        <v>541</v>
      </c>
      <c r="D188" t="s">
        <v>6042</v>
      </c>
      <c r="E188" t="s">
        <v>539</v>
      </c>
    </row>
    <row r="189" spans="1:5" x14ac:dyDescent="0.25">
      <c r="A189" t="str">
        <f t="shared" si="3"/>
        <v>220480502- Bethlehem Catholic High School (Bethlehem)</v>
      </c>
      <c r="B189" t="s">
        <v>542</v>
      </c>
      <c r="C189" t="s">
        <v>543</v>
      </c>
      <c r="D189" t="s">
        <v>6039</v>
      </c>
      <c r="E189" t="s">
        <v>539</v>
      </c>
    </row>
    <row r="190" spans="1:5" x14ac:dyDescent="0.25">
      <c r="A190" t="str">
        <f t="shared" si="3"/>
        <v>220480532- Bethlehem Christian School (Easton)</v>
      </c>
      <c r="B190" t="s">
        <v>544</v>
      </c>
      <c r="C190" t="s">
        <v>545</v>
      </c>
      <c r="D190" t="s">
        <v>6039</v>
      </c>
      <c r="E190" t="s">
        <v>546</v>
      </c>
    </row>
    <row r="191" spans="1:5" x14ac:dyDescent="0.25">
      <c r="A191" t="str">
        <f t="shared" si="3"/>
        <v>220480552- Bethlehem Christian School (Bethlehem)</v>
      </c>
      <c r="B191" t="s">
        <v>547</v>
      </c>
      <c r="C191" t="s">
        <v>545</v>
      </c>
      <c r="D191" t="s">
        <v>6039</v>
      </c>
      <c r="E191" t="s">
        <v>539</v>
      </c>
    </row>
    <row r="192" spans="1:5" x14ac:dyDescent="0.25">
      <c r="A192" t="str">
        <f t="shared" si="3"/>
        <v>101631003- Bethlehem-Center SD (Fredericktown)</v>
      </c>
      <c r="B192" t="s">
        <v>548</v>
      </c>
      <c r="C192" t="s">
        <v>549</v>
      </c>
      <c r="D192" t="s">
        <v>6043</v>
      </c>
      <c r="E192" t="s">
        <v>550</v>
      </c>
    </row>
    <row r="193" spans="1:5" x14ac:dyDescent="0.25">
      <c r="A193" t="str">
        <f t="shared" si="3"/>
        <v>226510695- Beulah Baptist Christian Day Sch (Philadelphia)</v>
      </c>
      <c r="B193" t="s">
        <v>551</v>
      </c>
      <c r="C193" t="s">
        <v>552</v>
      </c>
      <c r="D193" t="s">
        <v>6039</v>
      </c>
      <c r="E193" t="s">
        <v>21</v>
      </c>
    </row>
    <row r="194" spans="1:5" x14ac:dyDescent="0.25">
      <c r="A194" t="str">
        <f t="shared" si="3"/>
        <v>212671503- Bible Baptist Christian Academy (York)</v>
      </c>
      <c r="B194" t="s">
        <v>553</v>
      </c>
      <c r="C194" t="s">
        <v>554</v>
      </c>
      <c r="D194" t="s">
        <v>6039</v>
      </c>
      <c r="E194" t="s">
        <v>364</v>
      </c>
    </row>
    <row r="195" spans="1:5" x14ac:dyDescent="0.25">
      <c r="A195" t="str">
        <f t="shared" si="3"/>
        <v>207650905- Bible Baptist Chrst Academy (Latrobe)</v>
      </c>
      <c r="B195" t="s">
        <v>555</v>
      </c>
      <c r="C195" t="s">
        <v>556</v>
      </c>
      <c r="D195" t="s">
        <v>6039</v>
      </c>
      <c r="E195" t="s">
        <v>128</v>
      </c>
    </row>
    <row r="196" spans="1:5" x14ac:dyDescent="0.25">
      <c r="A196" t="str">
        <f t="shared" si="3"/>
        <v>127041503- Big Beaver Falls Area SD (Beaver Falls)</v>
      </c>
      <c r="B196" t="s">
        <v>557</v>
      </c>
      <c r="C196" t="s">
        <v>558</v>
      </c>
      <c r="D196" t="s">
        <v>6043</v>
      </c>
      <c r="E196" t="s">
        <v>422</v>
      </c>
    </row>
    <row r="197" spans="1:5" x14ac:dyDescent="0.25">
      <c r="A197" t="str">
        <f t="shared" si="3"/>
        <v>115210503- Big Spring SD (Newville)</v>
      </c>
      <c r="B197" t="s">
        <v>560</v>
      </c>
      <c r="C197" t="s">
        <v>561</v>
      </c>
      <c r="D197" t="s">
        <v>6043</v>
      </c>
      <c r="E197" t="s">
        <v>480</v>
      </c>
    </row>
    <row r="198" spans="1:5" x14ac:dyDescent="0.25">
      <c r="A198" t="str">
        <f t="shared" si="3"/>
        <v>224153164- Birdell School (Coatesville)</v>
      </c>
      <c r="B198" t="s">
        <v>562</v>
      </c>
      <c r="C198" t="s">
        <v>563</v>
      </c>
      <c r="D198" t="s">
        <v>6039</v>
      </c>
      <c r="E198" t="s">
        <v>564</v>
      </c>
    </row>
    <row r="199" spans="1:5" x14ac:dyDescent="0.25">
      <c r="A199" t="str">
        <f t="shared" si="3"/>
        <v>202021005- Bishop Canevin High School (Pittsburgh)</v>
      </c>
      <c r="B199" t="s">
        <v>565</v>
      </c>
      <c r="C199" t="s">
        <v>566</v>
      </c>
      <c r="D199" t="s">
        <v>6039</v>
      </c>
      <c r="E199" t="s">
        <v>46</v>
      </c>
    </row>
    <row r="200" spans="1:5" x14ac:dyDescent="0.25">
      <c r="A200" t="str">
        <f t="shared" si="3"/>
        <v>202025455- Bishop Canevin HS (Pittsburgh)</v>
      </c>
      <c r="B200" t="s">
        <v>567</v>
      </c>
      <c r="C200" t="s">
        <v>568</v>
      </c>
      <c r="D200" t="s">
        <v>6039</v>
      </c>
      <c r="E200" t="s">
        <v>46</v>
      </c>
    </row>
    <row r="201" spans="1:5" x14ac:dyDescent="0.25">
      <c r="A201" t="str">
        <f t="shared" si="3"/>
        <v>208110505- Bishop Carroll High School (Ebensburg)</v>
      </c>
      <c r="B201" t="s">
        <v>569</v>
      </c>
      <c r="C201" t="s">
        <v>570</v>
      </c>
      <c r="D201" t="s">
        <v>6039</v>
      </c>
      <c r="E201" t="s">
        <v>147</v>
      </c>
    </row>
    <row r="202" spans="1:5" x14ac:dyDescent="0.25">
      <c r="A202" t="str">
        <f t="shared" si="3"/>
        <v>208074801- Bishop Guilfoyle Academy (Hollidaysburg)</v>
      </c>
      <c r="B202" t="s">
        <v>571</v>
      </c>
      <c r="C202" t="s">
        <v>572</v>
      </c>
      <c r="D202" t="s">
        <v>6039</v>
      </c>
      <c r="E202" t="s">
        <v>573</v>
      </c>
    </row>
    <row r="203" spans="1:5" x14ac:dyDescent="0.25">
      <c r="A203" t="str">
        <f t="shared" si="3"/>
        <v>208071005- Bishop Guilfoyle Catholic High School (Altoona)</v>
      </c>
      <c r="B203" t="s">
        <v>574</v>
      </c>
      <c r="C203" t="s">
        <v>575</v>
      </c>
      <c r="D203" t="s">
        <v>6039</v>
      </c>
      <c r="E203" t="s">
        <v>219</v>
      </c>
    </row>
    <row r="204" spans="1:5" x14ac:dyDescent="0.25">
      <c r="A204" t="str">
        <f t="shared" si="3"/>
        <v>208117305- Bishop McCort Catholic Elementary East (Johnstown)</v>
      </c>
      <c r="B204" t="s">
        <v>576</v>
      </c>
      <c r="C204" t="s">
        <v>577</v>
      </c>
      <c r="D204" t="s">
        <v>6039</v>
      </c>
      <c r="E204" t="s">
        <v>578</v>
      </c>
    </row>
    <row r="205" spans="1:5" x14ac:dyDescent="0.25">
      <c r="A205" t="str">
        <f t="shared" si="3"/>
        <v>208115005- Bishop McCort Catholic Elementary West (Johnstown)</v>
      </c>
      <c r="B205" t="s">
        <v>579</v>
      </c>
      <c r="C205" t="s">
        <v>580</v>
      </c>
      <c r="D205" t="s">
        <v>6039</v>
      </c>
      <c r="E205" t="s">
        <v>578</v>
      </c>
    </row>
    <row r="206" spans="1:5" x14ac:dyDescent="0.25">
      <c r="A206" t="str">
        <f t="shared" si="3"/>
        <v>208112338- Bishop McCort Catholic High School (Johnstown)</v>
      </c>
      <c r="B206" t="s">
        <v>581</v>
      </c>
      <c r="C206" t="s">
        <v>582</v>
      </c>
      <c r="D206" t="s">
        <v>6039</v>
      </c>
      <c r="E206" t="s">
        <v>578</v>
      </c>
    </row>
    <row r="207" spans="1:5" x14ac:dyDescent="0.25">
      <c r="A207" t="str">
        <f t="shared" si="3"/>
        <v>208110755- Bishop McCort High School (Johnstown)</v>
      </c>
      <c r="B207" t="s">
        <v>583</v>
      </c>
      <c r="C207" t="s">
        <v>584</v>
      </c>
      <c r="D207" t="s">
        <v>6039</v>
      </c>
      <c r="E207" t="s">
        <v>578</v>
      </c>
    </row>
    <row r="208" spans="1:5" x14ac:dyDescent="0.25">
      <c r="A208" t="str">
        <f t="shared" si="3"/>
        <v>215221003- Bishop McDevitt High School (Harrisburg)</v>
      </c>
      <c r="B208" t="s">
        <v>585</v>
      </c>
      <c r="C208" t="s">
        <v>586</v>
      </c>
      <c r="D208" t="s">
        <v>6039</v>
      </c>
      <c r="E208" t="s">
        <v>175</v>
      </c>
    </row>
    <row r="209" spans="1:5" x14ac:dyDescent="0.25">
      <c r="A209" t="str">
        <f t="shared" si="3"/>
        <v>224151502- Bishop Shanahan High School (Downingtown)</v>
      </c>
      <c r="B209" t="s">
        <v>587</v>
      </c>
      <c r="C209" t="s">
        <v>588</v>
      </c>
      <c r="D209" t="s">
        <v>6039</v>
      </c>
      <c r="E209" t="s">
        <v>589</v>
      </c>
    </row>
    <row r="210" spans="1:5" x14ac:dyDescent="0.25">
      <c r="A210" t="str">
        <f t="shared" si="3"/>
        <v>127041603- Blackhawk SD (Beaver Falls)</v>
      </c>
      <c r="B210" t="s">
        <v>592</v>
      </c>
      <c r="C210" t="s">
        <v>593</v>
      </c>
      <c r="D210" t="s">
        <v>6043</v>
      </c>
      <c r="E210" t="s">
        <v>422</v>
      </c>
    </row>
    <row r="211" spans="1:5" x14ac:dyDescent="0.25">
      <c r="A211" t="str">
        <f t="shared" si="3"/>
        <v>108110603- Blacklick Valley SD (Nanty Glo)</v>
      </c>
      <c r="B211" t="s">
        <v>594</v>
      </c>
      <c r="C211" t="s">
        <v>595</v>
      </c>
      <c r="D211" t="s">
        <v>6043</v>
      </c>
      <c r="E211" t="s">
        <v>596</v>
      </c>
    </row>
    <row r="212" spans="1:5" x14ac:dyDescent="0.25">
      <c r="A212" t="str">
        <f t="shared" si="3"/>
        <v>226510682- Blair Christian Acad &amp; Presch (Philadelphia)</v>
      </c>
      <c r="B212" t="s">
        <v>597</v>
      </c>
      <c r="C212" t="s">
        <v>598</v>
      </c>
      <c r="D212" t="s">
        <v>6039</v>
      </c>
      <c r="E212" t="s">
        <v>21</v>
      </c>
    </row>
    <row r="213" spans="1:5" x14ac:dyDescent="0.25">
      <c r="A213" t="str">
        <f t="shared" si="3"/>
        <v>208071055- Blair County Christian School (Duncansville)</v>
      </c>
      <c r="B213" t="s">
        <v>599</v>
      </c>
      <c r="C213" t="s">
        <v>600</v>
      </c>
      <c r="D213" t="s">
        <v>6039</v>
      </c>
      <c r="E213" t="s">
        <v>131</v>
      </c>
    </row>
    <row r="214" spans="1:5" x14ac:dyDescent="0.25">
      <c r="A214" t="str">
        <f t="shared" si="3"/>
        <v>117000000- BLaST IU 17 (Williamsport)</v>
      </c>
      <c r="B214" t="s">
        <v>601</v>
      </c>
      <c r="C214" t="s">
        <v>602</v>
      </c>
      <c r="D214" t="s">
        <v>6045</v>
      </c>
      <c r="E214" t="s">
        <v>603</v>
      </c>
    </row>
    <row r="215" spans="1:5" x14ac:dyDescent="0.25">
      <c r="A215" t="str">
        <f t="shared" si="3"/>
        <v>203025445- Blessed Francis Seelos Academy (Wexford)</v>
      </c>
      <c r="B215" t="s">
        <v>604</v>
      </c>
      <c r="C215" t="s">
        <v>605</v>
      </c>
      <c r="D215" t="s">
        <v>6039</v>
      </c>
      <c r="E215" t="s">
        <v>102</v>
      </c>
    </row>
    <row r="216" spans="1:5" x14ac:dyDescent="0.25">
      <c r="A216" t="str">
        <f t="shared" si="3"/>
        <v>205250504- Blessed Sacrament School (Erie)</v>
      </c>
      <c r="B216" t="s">
        <v>606</v>
      </c>
      <c r="C216" t="s">
        <v>607</v>
      </c>
      <c r="D216" t="s">
        <v>6039</v>
      </c>
      <c r="E216" t="s">
        <v>94</v>
      </c>
    </row>
    <row r="217" spans="1:5" x14ac:dyDescent="0.25">
      <c r="A217" t="str">
        <f t="shared" si="3"/>
        <v>203027365- Blessed Trinity Academy (Glenshaw)</v>
      </c>
      <c r="B217" t="s">
        <v>608</v>
      </c>
      <c r="C217" t="s">
        <v>609</v>
      </c>
      <c r="D217" t="s">
        <v>6039</v>
      </c>
      <c r="E217" t="s">
        <v>610</v>
      </c>
    </row>
    <row r="218" spans="1:5" x14ac:dyDescent="0.25">
      <c r="A218" t="str">
        <f t="shared" si="3"/>
        <v>225231202- Blessed Virgin Mary School (Darby)</v>
      </c>
      <c r="B218" t="s">
        <v>611</v>
      </c>
      <c r="C218" t="s">
        <v>612</v>
      </c>
      <c r="D218" t="s">
        <v>6039</v>
      </c>
      <c r="E218" t="s">
        <v>613</v>
      </c>
    </row>
    <row r="219" spans="1:5" x14ac:dyDescent="0.25">
      <c r="A219" t="str">
        <f t="shared" si="3"/>
        <v>205201204- Blooming Valley Mennonite School (Guys Mills)</v>
      </c>
      <c r="B219" t="s">
        <v>614</v>
      </c>
      <c r="C219" t="s">
        <v>615</v>
      </c>
      <c r="D219" t="s">
        <v>6039</v>
      </c>
      <c r="E219" t="s">
        <v>616</v>
      </c>
    </row>
    <row r="220" spans="1:5" x14ac:dyDescent="0.25">
      <c r="A220" t="str">
        <f t="shared" si="3"/>
        <v>116191203- Bloomsburg Area SD (Bloomsburg)</v>
      </c>
      <c r="B220" t="s">
        <v>617</v>
      </c>
      <c r="C220" t="s">
        <v>618</v>
      </c>
      <c r="D220" t="s">
        <v>6043</v>
      </c>
      <c r="E220" t="s">
        <v>619</v>
      </c>
    </row>
    <row r="221" spans="1:5" x14ac:dyDescent="0.25">
      <c r="A221" t="str">
        <f t="shared" si="3"/>
        <v>216190503- Bloomsburg Christian School (Bloomsburg)</v>
      </c>
      <c r="B221" t="s">
        <v>620</v>
      </c>
      <c r="C221" t="s">
        <v>621</v>
      </c>
      <c r="D221" t="s">
        <v>6039</v>
      </c>
      <c r="E221" t="s">
        <v>619</v>
      </c>
    </row>
    <row r="222" spans="1:5" x14ac:dyDescent="0.25">
      <c r="A222" t="str">
        <f t="shared" si="3"/>
        <v>214061052- Blue Mountain Academy (Hamburg)</v>
      </c>
      <c r="B222" t="s">
        <v>622</v>
      </c>
      <c r="C222" t="s">
        <v>623</v>
      </c>
      <c r="D222" t="s">
        <v>6039</v>
      </c>
      <c r="E222" t="s">
        <v>624</v>
      </c>
    </row>
    <row r="223" spans="1:5" x14ac:dyDescent="0.25">
      <c r="A223" t="str">
        <f t="shared" si="3"/>
        <v>129540803- Blue Mountain SD (Orwigsburg)</v>
      </c>
      <c r="B223" t="s">
        <v>626</v>
      </c>
      <c r="C223" t="s">
        <v>627</v>
      </c>
      <c r="D223" t="s">
        <v>6043</v>
      </c>
      <c r="E223" t="s">
        <v>628</v>
      </c>
    </row>
    <row r="224" spans="1:5" x14ac:dyDescent="0.25">
      <c r="A224" t="str">
        <f t="shared" si="3"/>
        <v>214061002- Blue Mountain SDA Elementary Sch (Hamburg)</v>
      </c>
      <c r="B224" t="s">
        <v>629</v>
      </c>
      <c r="C224" t="s">
        <v>630</v>
      </c>
      <c r="D224" t="s">
        <v>6039</v>
      </c>
      <c r="E224" t="s">
        <v>624</v>
      </c>
    </row>
    <row r="225" spans="1:5" x14ac:dyDescent="0.25">
      <c r="A225" t="str">
        <f t="shared" ref="A225:A261" si="4">CONCATENATE(B225,"-"," ",C225," ","(",E225,")")</f>
        <v>213383303- Blue Mt Christian School (Jonestown)</v>
      </c>
      <c r="B225" t="s">
        <v>632</v>
      </c>
      <c r="C225" t="s">
        <v>633</v>
      </c>
      <c r="D225" t="s">
        <v>6039</v>
      </c>
      <c r="E225" t="s">
        <v>76</v>
      </c>
    </row>
    <row r="226" spans="1:5" x14ac:dyDescent="0.25">
      <c r="A226" t="str">
        <f t="shared" si="4"/>
        <v>215210000- Blue Ridge Mennonite (Carlisle)</v>
      </c>
      <c r="B226" t="s">
        <v>634</v>
      </c>
      <c r="C226" t="s">
        <v>635</v>
      </c>
      <c r="D226" t="s">
        <v>6039</v>
      </c>
      <c r="E226" t="s">
        <v>288</v>
      </c>
    </row>
    <row r="227" spans="1:5" x14ac:dyDescent="0.25">
      <c r="A227" t="str">
        <f t="shared" si="4"/>
        <v>119581003- Blue Ridge SD (New Milford)</v>
      </c>
      <c r="B227" t="s">
        <v>636</v>
      </c>
      <c r="C227" t="s">
        <v>637</v>
      </c>
      <c r="D227" t="s">
        <v>6043</v>
      </c>
      <c r="E227" t="s">
        <v>638</v>
      </c>
    </row>
    <row r="228" spans="1:5" x14ac:dyDescent="0.25">
      <c r="A228" t="str">
        <f t="shared" si="4"/>
        <v>213360662- Blue Rock Mennonite School (Lancaster)</v>
      </c>
      <c r="B228" t="s">
        <v>639</v>
      </c>
      <c r="C228" t="s">
        <v>640</v>
      </c>
      <c r="D228" t="s">
        <v>6039</v>
      </c>
      <c r="E228" t="s">
        <v>235</v>
      </c>
    </row>
    <row r="229" spans="1:5" x14ac:dyDescent="0.25">
      <c r="A229" t="str">
        <f t="shared" si="4"/>
        <v>218403825- Bnos H'Melech Lubavitch Girls Of Kingston (Forty Fort)</v>
      </c>
      <c r="B229" t="s">
        <v>641</v>
      </c>
      <c r="C229" t="s">
        <v>642</v>
      </c>
      <c r="D229" t="s">
        <v>6039</v>
      </c>
      <c r="E229" t="s">
        <v>643</v>
      </c>
    </row>
    <row r="230" spans="1:5" x14ac:dyDescent="0.25">
      <c r="A230" t="str">
        <f t="shared" si="4"/>
        <v>301637670- Bowers School House (Venetia)</v>
      </c>
      <c r="B230" t="s">
        <v>645</v>
      </c>
      <c r="C230" t="s">
        <v>646</v>
      </c>
      <c r="D230" t="s">
        <v>6041</v>
      </c>
      <c r="E230" t="s">
        <v>647</v>
      </c>
    </row>
    <row r="231" spans="1:5" x14ac:dyDescent="0.25">
      <c r="A231" t="str">
        <f t="shared" si="4"/>
        <v>215508391- Bowers View School (Loysville)</v>
      </c>
      <c r="B231" t="s">
        <v>648</v>
      </c>
      <c r="C231" t="s">
        <v>649</v>
      </c>
      <c r="D231" t="s">
        <v>6039</v>
      </c>
      <c r="E231" t="s">
        <v>650</v>
      </c>
    </row>
    <row r="232" spans="1:5" x14ac:dyDescent="0.25">
      <c r="A232" t="str">
        <f t="shared" si="4"/>
        <v>213367669- Boyers Run Mennonite School (Manheim)</v>
      </c>
      <c r="B232" t="s">
        <v>651</v>
      </c>
      <c r="C232" t="s">
        <v>652</v>
      </c>
      <c r="D232" t="s">
        <v>6039</v>
      </c>
      <c r="E232" t="s">
        <v>358</v>
      </c>
    </row>
    <row r="233" spans="1:5" x14ac:dyDescent="0.25">
      <c r="A233" t="str">
        <f t="shared" si="4"/>
        <v>114060753- Boyertown Area SD (Boyertown)</v>
      </c>
      <c r="B233" t="s">
        <v>653</v>
      </c>
      <c r="C233" t="s">
        <v>654</v>
      </c>
      <c r="D233" t="s">
        <v>6043</v>
      </c>
      <c r="E233" t="s">
        <v>655</v>
      </c>
    </row>
    <row r="234" spans="1:5" x14ac:dyDescent="0.25">
      <c r="A234" t="str">
        <f t="shared" si="4"/>
        <v>300511750- Boys &amp; Girls Club of Phila (Philadelphia)</v>
      </c>
      <c r="B234" t="s">
        <v>656</v>
      </c>
      <c r="C234" t="s">
        <v>657</v>
      </c>
      <c r="D234" t="s">
        <v>6044</v>
      </c>
      <c r="E234" t="s">
        <v>21</v>
      </c>
    </row>
    <row r="235" spans="1:5" x14ac:dyDescent="0.25">
      <c r="A235" t="str">
        <f t="shared" si="4"/>
        <v>300021330- Boys &amp; Girls Clubs of Western Pennsylvania (Pittsburgh)</v>
      </c>
      <c r="B235" t="s">
        <v>658</v>
      </c>
      <c r="C235" t="s">
        <v>659</v>
      </c>
      <c r="D235" t="s">
        <v>6044</v>
      </c>
      <c r="E235" t="s">
        <v>46</v>
      </c>
    </row>
    <row r="236" spans="1:5" x14ac:dyDescent="0.25">
      <c r="A236" t="str">
        <f t="shared" si="4"/>
        <v>185515523- Boys Latin of Philadelphia CS (Philadelphia)</v>
      </c>
      <c r="B236" t="s">
        <v>660</v>
      </c>
      <c r="C236" t="s">
        <v>661</v>
      </c>
      <c r="D236" t="s">
        <v>6040</v>
      </c>
      <c r="E236" t="s">
        <v>21</v>
      </c>
    </row>
    <row r="237" spans="1:5" x14ac:dyDescent="0.25">
      <c r="A237" t="str">
        <f t="shared" si="4"/>
        <v>209420254- Bradford Area Christian Academy (Bradford)</v>
      </c>
      <c r="B237" t="s">
        <v>662</v>
      </c>
      <c r="C237" t="s">
        <v>663</v>
      </c>
      <c r="D237" t="s">
        <v>6039</v>
      </c>
      <c r="E237" t="s">
        <v>407</v>
      </c>
    </row>
    <row r="238" spans="1:5" x14ac:dyDescent="0.25">
      <c r="A238" t="str">
        <f t="shared" si="4"/>
        <v>109420803- Bradford Area SD (Bradford)</v>
      </c>
      <c r="B238" t="s">
        <v>664</v>
      </c>
      <c r="C238" t="s">
        <v>665</v>
      </c>
      <c r="D238" t="s">
        <v>6043</v>
      </c>
      <c r="E238" t="s">
        <v>407</v>
      </c>
    </row>
    <row r="239" spans="1:5" x14ac:dyDescent="0.25">
      <c r="A239" t="str">
        <f t="shared" si="4"/>
        <v>300630351- Bradley School (Pittsburgh)</v>
      </c>
      <c r="B239" t="s">
        <v>666</v>
      </c>
      <c r="C239" t="s">
        <v>667</v>
      </c>
      <c r="D239" t="s">
        <v>6041</v>
      </c>
      <c r="E239" t="s">
        <v>46</v>
      </c>
    </row>
    <row r="240" spans="1:5" x14ac:dyDescent="0.25">
      <c r="A240" t="str">
        <f t="shared" si="4"/>
        <v>300150420- Brandywine Childrens House (Malvern)</v>
      </c>
      <c r="B240" t="s">
        <v>668</v>
      </c>
      <c r="C240" t="s">
        <v>669</v>
      </c>
      <c r="D240" t="s">
        <v>6041</v>
      </c>
      <c r="E240" t="s">
        <v>670</v>
      </c>
    </row>
    <row r="241" spans="1:5" x14ac:dyDescent="0.25">
      <c r="A241" t="str">
        <f t="shared" si="4"/>
        <v>114060853- Brandywine Heights Area SD (Topton)</v>
      </c>
      <c r="B241" t="s">
        <v>671</v>
      </c>
      <c r="C241" t="s">
        <v>672</v>
      </c>
      <c r="D241" t="s">
        <v>6043</v>
      </c>
      <c r="E241" t="s">
        <v>673</v>
      </c>
    </row>
    <row r="242" spans="1:5" x14ac:dyDescent="0.25">
      <c r="A242" t="str">
        <f t="shared" si="4"/>
        <v>214150000- Brandywine Special Ed School (Chester)</v>
      </c>
      <c r="B242" t="s">
        <v>674</v>
      </c>
      <c r="C242" t="s">
        <v>675</v>
      </c>
      <c r="D242" t="s">
        <v>6039</v>
      </c>
      <c r="E242" t="s">
        <v>676</v>
      </c>
    </row>
    <row r="243" spans="1:5" x14ac:dyDescent="0.25">
      <c r="A243" t="str">
        <f t="shared" si="4"/>
        <v>103021453- Brentwood Borough SD (Pittsburgh)</v>
      </c>
      <c r="B243" t="s">
        <v>682</v>
      </c>
      <c r="C243" t="s">
        <v>683</v>
      </c>
      <c r="D243" t="s">
        <v>6043</v>
      </c>
      <c r="E243" t="s">
        <v>46</v>
      </c>
    </row>
    <row r="244" spans="1:5" x14ac:dyDescent="0.25">
      <c r="A244" t="str">
        <f t="shared" si="4"/>
        <v>213360692- Brickerville Mennonite School (Lititz)</v>
      </c>
      <c r="B244" t="s">
        <v>684</v>
      </c>
      <c r="C244" t="s">
        <v>685</v>
      </c>
      <c r="D244" t="s">
        <v>6039</v>
      </c>
      <c r="E244" t="s">
        <v>154</v>
      </c>
    </row>
    <row r="245" spans="1:5" x14ac:dyDescent="0.25">
      <c r="A245" t="str">
        <f t="shared" si="4"/>
        <v>326510170- Bridge Way School (Philadelphia)</v>
      </c>
      <c r="B245" t="s">
        <v>686</v>
      </c>
      <c r="C245" t="s">
        <v>687</v>
      </c>
      <c r="D245" t="s">
        <v>6041</v>
      </c>
      <c r="E245" t="s">
        <v>21</v>
      </c>
    </row>
    <row r="246" spans="1:5" x14ac:dyDescent="0.25">
      <c r="A246" t="str">
        <f t="shared" si="4"/>
        <v>213360722- Bridgeville School (East Earl)</v>
      </c>
      <c r="B246" t="s">
        <v>689</v>
      </c>
      <c r="C246" t="s">
        <v>690</v>
      </c>
      <c r="D246" t="s">
        <v>6039</v>
      </c>
      <c r="E246" t="s">
        <v>590</v>
      </c>
    </row>
    <row r="247" spans="1:5" x14ac:dyDescent="0.25">
      <c r="A247" t="str">
        <f t="shared" si="4"/>
        <v>221393134- Bridgeway Academy (Catasauqua)</v>
      </c>
      <c r="B247" t="s">
        <v>691</v>
      </c>
      <c r="C247" t="s">
        <v>692</v>
      </c>
      <c r="D247" t="s">
        <v>6039</v>
      </c>
      <c r="E247" t="s">
        <v>693</v>
      </c>
    </row>
    <row r="248" spans="1:5" x14ac:dyDescent="0.25">
      <c r="A248" t="str">
        <f t="shared" si="4"/>
        <v>300020160- Brightside Academy (Pittsburgh)</v>
      </c>
      <c r="B248" t="s">
        <v>695</v>
      </c>
      <c r="C248" t="s">
        <v>696</v>
      </c>
      <c r="D248" t="s">
        <v>6044</v>
      </c>
      <c r="E248" t="s">
        <v>46</v>
      </c>
    </row>
    <row r="249" spans="1:5" x14ac:dyDescent="0.25">
      <c r="A249" t="str">
        <f t="shared" si="4"/>
        <v>122091303- Bristol Borough SD (Bristol)</v>
      </c>
      <c r="B249" t="s">
        <v>697</v>
      </c>
      <c r="C249" t="s">
        <v>698</v>
      </c>
      <c r="D249" t="s">
        <v>6043</v>
      </c>
      <c r="E249" t="s">
        <v>699</v>
      </c>
    </row>
    <row r="250" spans="1:5" x14ac:dyDescent="0.25">
      <c r="A250" t="str">
        <f t="shared" si="4"/>
        <v>122091352- Bristol Township SD (Levittown)</v>
      </c>
      <c r="B250" t="s">
        <v>700</v>
      </c>
      <c r="C250" t="s">
        <v>701</v>
      </c>
      <c r="D250" t="s">
        <v>6043</v>
      </c>
      <c r="E250" t="s">
        <v>702</v>
      </c>
    </row>
    <row r="251" spans="1:5" x14ac:dyDescent="0.25">
      <c r="A251" t="str">
        <f t="shared" si="4"/>
        <v>106330703- Brockway Area SD (Brockway)</v>
      </c>
      <c r="B251" t="s">
        <v>703</v>
      </c>
      <c r="C251" t="s">
        <v>704</v>
      </c>
      <c r="D251" t="s">
        <v>6043</v>
      </c>
      <c r="E251" t="s">
        <v>705</v>
      </c>
    </row>
    <row r="252" spans="1:5" x14ac:dyDescent="0.25">
      <c r="A252" t="str">
        <f t="shared" si="4"/>
        <v>300061370- Brookeside Montessori (Bechtelsville)</v>
      </c>
      <c r="B252" t="s">
        <v>707</v>
      </c>
      <c r="C252" t="s">
        <v>708</v>
      </c>
      <c r="D252" t="s">
        <v>6041</v>
      </c>
      <c r="E252" t="s">
        <v>709</v>
      </c>
    </row>
    <row r="253" spans="1:5" x14ac:dyDescent="0.25">
      <c r="A253" t="str">
        <f t="shared" si="4"/>
        <v>300210700- Brookside Montessori School (Camp Hill)</v>
      </c>
      <c r="B253" t="s">
        <v>710</v>
      </c>
      <c r="C253" t="s">
        <v>711</v>
      </c>
      <c r="D253" t="s">
        <v>6041</v>
      </c>
      <c r="E253" t="s">
        <v>165</v>
      </c>
    </row>
    <row r="254" spans="1:5" x14ac:dyDescent="0.25">
      <c r="A254" t="str">
        <f t="shared" si="4"/>
        <v>219644617- Brookside School (Honesdale)</v>
      </c>
      <c r="B254" t="s">
        <v>712</v>
      </c>
      <c r="C254" t="s">
        <v>713</v>
      </c>
      <c r="D254" t="s">
        <v>6039</v>
      </c>
      <c r="E254" t="s">
        <v>714</v>
      </c>
    </row>
    <row r="255" spans="1:5" x14ac:dyDescent="0.25">
      <c r="A255" t="str">
        <f t="shared" si="4"/>
        <v>223460009- Brookside School (Montgomery)</v>
      </c>
      <c r="B255" t="s">
        <v>715</v>
      </c>
      <c r="C255" t="s">
        <v>713</v>
      </c>
      <c r="D255" t="s">
        <v>6039</v>
      </c>
      <c r="E255" t="s">
        <v>383</v>
      </c>
    </row>
    <row r="256" spans="1:5" x14ac:dyDescent="0.25">
      <c r="A256" t="str">
        <f t="shared" si="4"/>
        <v>106330803- Brookville Area SD (Brookville)</v>
      </c>
      <c r="B256" t="s">
        <v>716</v>
      </c>
      <c r="C256" t="s">
        <v>717</v>
      </c>
      <c r="D256" t="s">
        <v>6043</v>
      </c>
      <c r="E256" t="s">
        <v>718</v>
      </c>
    </row>
    <row r="257" spans="1:5" x14ac:dyDescent="0.25">
      <c r="A257" t="str">
        <f t="shared" si="4"/>
        <v>101260803- Brownsville Area SD (Brownsville)</v>
      </c>
      <c r="B257" t="s">
        <v>719</v>
      </c>
      <c r="C257" t="s">
        <v>720</v>
      </c>
      <c r="D257" t="s">
        <v>6043</v>
      </c>
      <c r="E257" t="s">
        <v>721</v>
      </c>
    </row>
    <row r="258" spans="1:5" x14ac:dyDescent="0.25">
      <c r="A258" t="str">
        <f t="shared" si="4"/>
        <v>213360822- Brunners Grove School (Reinholds)</v>
      </c>
      <c r="B258" t="s">
        <v>722</v>
      </c>
      <c r="C258" t="s">
        <v>723</v>
      </c>
      <c r="D258" t="s">
        <v>6039</v>
      </c>
      <c r="E258" t="s">
        <v>724</v>
      </c>
    </row>
    <row r="259" spans="1:5" x14ac:dyDescent="0.25">
      <c r="A259" t="str">
        <f t="shared" si="4"/>
        <v>123460504- Bryn Athyn SD (Bryn Athyn)</v>
      </c>
      <c r="B259" t="s">
        <v>726</v>
      </c>
      <c r="C259" t="s">
        <v>727</v>
      </c>
      <c r="D259" t="s">
        <v>6043</v>
      </c>
      <c r="E259" t="s">
        <v>88</v>
      </c>
    </row>
    <row r="260" spans="1:5" x14ac:dyDescent="0.25">
      <c r="A260" t="str">
        <f t="shared" si="4"/>
        <v>222099102- Buckingham Friends School (Lahaska)</v>
      </c>
      <c r="B260" t="s">
        <v>729</v>
      </c>
      <c r="C260" t="s">
        <v>730</v>
      </c>
      <c r="D260" t="s">
        <v>6039</v>
      </c>
      <c r="E260" t="s">
        <v>731</v>
      </c>
    </row>
    <row r="261" spans="1:5" x14ac:dyDescent="0.25">
      <c r="A261" t="str">
        <f t="shared" si="4"/>
        <v>122000000- Bucks County IU 22 (Doylestown)</v>
      </c>
      <c r="B261" t="s">
        <v>732</v>
      </c>
      <c r="C261" t="s">
        <v>733</v>
      </c>
      <c r="D261" t="s">
        <v>6045</v>
      </c>
      <c r="E261" t="s">
        <v>734</v>
      </c>
    </row>
    <row r="262" spans="1:5" x14ac:dyDescent="0.25">
      <c r="A262" t="str">
        <f t="shared" ref="A262:A305" si="5">CONCATENATE(B262,"-"," ",C262," ","(",E262,")")</f>
        <v>122093460- Bucks County Montessori CS (Fairless Hills)</v>
      </c>
      <c r="B262" t="s">
        <v>735</v>
      </c>
      <c r="C262" t="s">
        <v>736</v>
      </c>
      <c r="D262" t="s">
        <v>6040</v>
      </c>
      <c r="E262" t="s">
        <v>737</v>
      </c>
    </row>
    <row r="263" spans="1:5" x14ac:dyDescent="0.25">
      <c r="A263" t="str">
        <f t="shared" si="5"/>
        <v>122091457- Bucks County Technical High School (Fairless Hills)</v>
      </c>
      <c r="B263" t="s">
        <v>738</v>
      </c>
      <c r="C263" t="s">
        <v>739</v>
      </c>
      <c r="D263" t="s">
        <v>6042</v>
      </c>
      <c r="E263" t="s">
        <v>737</v>
      </c>
    </row>
    <row r="264" spans="1:5" x14ac:dyDescent="0.25">
      <c r="A264" t="str">
        <f t="shared" si="5"/>
        <v>322090080- Bucks Learning Academy (Warminster)</v>
      </c>
      <c r="B264" t="s">
        <v>740</v>
      </c>
      <c r="C264" t="s">
        <v>741</v>
      </c>
      <c r="D264" t="s">
        <v>6041</v>
      </c>
      <c r="E264" t="s">
        <v>285</v>
      </c>
    </row>
    <row r="265" spans="1:5" x14ac:dyDescent="0.25">
      <c r="A265" t="str">
        <f t="shared" si="5"/>
        <v>101631203- Burgettstown Area SD (Burgettstown)</v>
      </c>
      <c r="B265" t="s">
        <v>748</v>
      </c>
      <c r="C265" t="s">
        <v>749</v>
      </c>
      <c r="D265" t="s">
        <v>6043</v>
      </c>
      <c r="E265" t="s">
        <v>750</v>
      </c>
    </row>
    <row r="266" spans="1:5" x14ac:dyDescent="0.25">
      <c r="A266" t="str">
        <f t="shared" si="5"/>
        <v>107650703- Burrell SD (Lower Burrell)</v>
      </c>
      <c r="B266" t="s">
        <v>751</v>
      </c>
      <c r="C266" t="s">
        <v>752</v>
      </c>
      <c r="D266" t="s">
        <v>6043</v>
      </c>
      <c r="E266" t="s">
        <v>530</v>
      </c>
    </row>
    <row r="267" spans="1:5" x14ac:dyDescent="0.25">
      <c r="A267" t="str">
        <f t="shared" si="5"/>
        <v>104101252- Butler Area SD (Butler)</v>
      </c>
      <c r="B267" t="s">
        <v>753</v>
      </c>
      <c r="C267" t="s">
        <v>754</v>
      </c>
      <c r="D267" t="s">
        <v>6043</v>
      </c>
      <c r="E267" t="s">
        <v>232</v>
      </c>
    </row>
    <row r="268" spans="1:5" x14ac:dyDescent="0.25">
      <c r="A268" t="str">
        <f t="shared" si="5"/>
        <v>204101004- Butler Catholic School (Butler)</v>
      </c>
      <c r="B268" t="s">
        <v>755</v>
      </c>
      <c r="C268" t="s">
        <v>756</v>
      </c>
      <c r="D268" t="s">
        <v>6039</v>
      </c>
      <c r="E268" t="s">
        <v>232</v>
      </c>
    </row>
    <row r="269" spans="1:5" x14ac:dyDescent="0.25">
      <c r="A269" t="str">
        <f t="shared" si="5"/>
        <v>104101307- Butler County AVTS (Butler)</v>
      </c>
      <c r="B269" t="s">
        <v>757</v>
      </c>
      <c r="C269" t="s">
        <v>758</v>
      </c>
      <c r="D269" t="s">
        <v>6042</v>
      </c>
      <c r="E269" t="s">
        <v>232</v>
      </c>
    </row>
    <row r="270" spans="1:5" x14ac:dyDescent="0.25">
      <c r="A270" t="str">
        <f t="shared" si="5"/>
        <v>304100003- Butler Montessori School (Butler)</v>
      </c>
      <c r="B270" t="s">
        <v>759</v>
      </c>
      <c r="C270" t="s">
        <v>760</v>
      </c>
      <c r="D270" t="s">
        <v>6041</v>
      </c>
      <c r="E270" t="s">
        <v>232</v>
      </c>
    </row>
    <row r="271" spans="1:5" x14ac:dyDescent="0.25">
      <c r="A271" t="str">
        <f t="shared" si="5"/>
        <v>204101154- Butler Wesleyan Academy (Butler)</v>
      </c>
      <c r="B271" t="s">
        <v>761</v>
      </c>
      <c r="C271" t="s">
        <v>762</v>
      </c>
      <c r="D271" t="s">
        <v>6039</v>
      </c>
      <c r="E271" t="s">
        <v>232</v>
      </c>
    </row>
    <row r="272" spans="1:5" x14ac:dyDescent="0.25">
      <c r="A272" t="str">
        <f t="shared" si="5"/>
        <v>300090635- Buxmont Academy (Feasterville)</v>
      </c>
      <c r="B272" t="s">
        <v>763</v>
      </c>
      <c r="C272" t="s">
        <v>764</v>
      </c>
      <c r="D272" t="s">
        <v>6041</v>
      </c>
      <c r="E272" t="s">
        <v>765</v>
      </c>
    </row>
    <row r="273" spans="1:5" x14ac:dyDescent="0.25">
      <c r="A273" t="str">
        <f t="shared" si="5"/>
        <v>300091200- Buxmont Academy (Sellersville)</v>
      </c>
      <c r="B273" t="s">
        <v>766</v>
      </c>
      <c r="C273" t="s">
        <v>764</v>
      </c>
      <c r="D273" t="s">
        <v>6041</v>
      </c>
      <c r="E273" t="s">
        <v>767</v>
      </c>
    </row>
    <row r="274" spans="1:5" x14ac:dyDescent="0.25">
      <c r="A274" t="str">
        <f t="shared" si="5"/>
        <v>300391080- Buxmont Academy (Bethlehem)</v>
      </c>
      <c r="B274" t="s">
        <v>768</v>
      </c>
      <c r="C274" t="s">
        <v>764</v>
      </c>
      <c r="D274" t="s">
        <v>6041</v>
      </c>
      <c r="E274" t="s">
        <v>539</v>
      </c>
    </row>
    <row r="275" spans="1:5" x14ac:dyDescent="0.25">
      <c r="A275" t="str">
        <f t="shared" si="5"/>
        <v>320483953- Buxmont Academy (Easton)</v>
      </c>
      <c r="B275" t="s">
        <v>769</v>
      </c>
      <c r="C275" t="s">
        <v>764</v>
      </c>
      <c r="D275" t="s">
        <v>6041</v>
      </c>
      <c r="E275" t="s">
        <v>546</v>
      </c>
    </row>
    <row r="276" spans="1:5" x14ac:dyDescent="0.25">
      <c r="A276" t="str">
        <f t="shared" si="5"/>
        <v>323460019- Buxmont Academy (Pottstown)</v>
      </c>
      <c r="B276" t="s">
        <v>770</v>
      </c>
      <c r="C276" t="s">
        <v>764</v>
      </c>
      <c r="D276" t="s">
        <v>6041</v>
      </c>
      <c r="E276" t="s">
        <v>93</v>
      </c>
    </row>
    <row r="277" spans="1:5" x14ac:dyDescent="0.25">
      <c r="A277" t="str">
        <f t="shared" si="5"/>
        <v>325230005- Buxmont Academy (Woodlyn)</v>
      </c>
      <c r="B277" t="s">
        <v>771</v>
      </c>
      <c r="C277" t="s">
        <v>764</v>
      </c>
      <c r="D277" t="s">
        <v>6041</v>
      </c>
      <c r="E277" t="s">
        <v>772</v>
      </c>
    </row>
    <row r="278" spans="1:5" x14ac:dyDescent="0.25">
      <c r="A278" t="str">
        <f t="shared" si="5"/>
        <v>213360742- Byerland School (Willow Street)</v>
      </c>
      <c r="B278" t="s">
        <v>773</v>
      </c>
      <c r="C278" t="s">
        <v>774</v>
      </c>
      <c r="D278" t="s">
        <v>6039</v>
      </c>
      <c r="E278" t="s">
        <v>775</v>
      </c>
    </row>
    <row r="279" spans="1:5" x14ac:dyDescent="0.25">
      <c r="A279" t="str">
        <f t="shared" si="5"/>
        <v>213360772- Byerstown School (Kinzers)</v>
      </c>
      <c r="B279" t="s">
        <v>776</v>
      </c>
      <c r="C279" t="s">
        <v>777</v>
      </c>
      <c r="D279" t="s">
        <v>6039</v>
      </c>
      <c r="E279" t="s">
        <v>728</v>
      </c>
    </row>
    <row r="280" spans="1:5" x14ac:dyDescent="0.25">
      <c r="A280" t="str">
        <f t="shared" si="5"/>
        <v>101636920- California Academy of Learning CS (Coal Center)</v>
      </c>
      <c r="B280" t="s">
        <v>778</v>
      </c>
      <c r="C280" t="s">
        <v>779</v>
      </c>
      <c r="D280" t="s">
        <v>6040</v>
      </c>
      <c r="E280" t="s">
        <v>780</v>
      </c>
    </row>
    <row r="281" spans="1:5" x14ac:dyDescent="0.25">
      <c r="A281" t="str">
        <f t="shared" si="5"/>
        <v>101631503- California Area SD (Coal Center)</v>
      </c>
      <c r="B281" t="s">
        <v>781</v>
      </c>
      <c r="C281" t="s">
        <v>782</v>
      </c>
      <c r="D281" t="s">
        <v>6043</v>
      </c>
      <c r="E281" t="s">
        <v>780</v>
      </c>
    </row>
    <row r="282" spans="1:5" x14ac:dyDescent="0.25">
      <c r="A282" t="str">
        <f t="shared" si="5"/>
        <v>204101324- Calvary Academy (Butler)</v>
      </c>
      <c r="B282" t="s">
        <v>783</v>
      </c>
      <c r="C282" t="s">
        <v>784</v>
      </c>
      <c r="D282" t="s">
        <v>6039</v>
      </c>
      <c r="E282" t="s">
        <v>232</v>
      </c>
    </row>
    <row r="283" spans="1:5" x14ac:dyDescent="0.25">
      <c r="A283" t="str">
        <f t="shared" si="5"/>
        <v>228321505- Calvary Baptist Academy (Clymer)</v>
      </c>
      <c r="B283" t="s">
        <v>785</v>
      </c>
      <c r="C283" t="s">
        <v>786</v>
      </c>
      <c r="D283" t="s">
        <v>6039</v>
      </c>
      <c r="E283" t="s">
        <v>787</v>
      </c>
    </row>
    <row r="284" spans="1:5" x14ac:dyDescent="0.25">
      <c r="A284" t="str">
        <f t="shared" si="5"/>
        <v>223460752- Calvary Baptist School (Lansdale)</v>
      </c>
      <c r="B284" t="s">
        <v>788</v>
      </c>
      <c r="C284" t="s">
        <v>789</v>
      </c>
      <c r="D284" t="s">
        <v>6039</v>
      </c>
      <c r="E284" t="s">
        <v>392</v>
      </c>
    </row>
    <row r="285" spans="1:5" x14ac:dyDescent="0.25">
      <c r="A285" t="str">
        <f t="shared" si="5"/>
        <v>215213714- Calvary Chapel Christian Academy (Mechanicsburg)</v>
      </c>
      <c r="B285" t="s">
        <v>790</v>
      </c>
      <c r="C285" t="s">
        <v>791</v>
      </c>
      <c r="D285" t="s">
        <v>6039</v>
      </c>
      <c r="E285" t="s">
        <v>792</v>
      </c>
    </row>
    <row r="286" spans="1:5" x14ac:dyDescent="0.25">
      <c r="A286" t="str">
        <f t="shared" si="5"/>
        <v>201633600- Calvary Chapel Christian School (Brownsville)</v>
      </c>
      <c r="B286" t="s">
        <v>793</v>
      </c>
      <c r="C286" t="s">
        <v>794</v>
      </c>
      <c r="D286" t="s">
        <v>6039</v>
      </c>
      <c r="E286" t="s">
        <v>721</v>
      </c>
    </row>
    <row r="287" spans="1:5" x14ac:dyDescent="0.25">
      <c r="A287" t="str">
        <f t="shared" si="5"/>
        <v>211311903- Calvary Christian Academy (Huntingdon)</v>
      </c>
      <c r="B287" t="s">
        <v>795</v>
      </c>
      <c r="C287" t="s">
        <v>796</v>
      </c>
      <c r="D287" t="s">
        <v>6039</v>
      </c>
      <c r="E287" t="s">
        <v>797</v>
      </c>
    </row>
    <row r="288" spans="1:5" x14ac:dyDescent="0.25">
      <c r="A288" t="str">
        <f t="shared" si="5"/>
        <v>213360792- Calvary Christian Academy (Quarryville)</v>
      </c>
      <c r="B288" t="s">
        <v>798</v>
      </c>
      <c r="C288" t="s">
        <v>796</v>
      </c>
      <c r="D288" t="s">
        <v>6039</v>
      </c>
      <c r="E288" t="s">
        <v>400</v>
      </c>
    </row>
    <row r="289" spans="1:5" x14ac:dyDescent="0.25">
      <c r="A289" t="str">
        <f t="shared" si="5"/>
        <v>226510732- Calvary Christian Academy (Philadelphia)</v>
      </c>
      <c r="B289" t="s">
        <v>799</v>
      </c>
      <c r="C289" t="s">
        <v>796</v>
      </c>
      <c r="D289" t="s">
        <v>6039</v>
      </c>
      <c r="E289" t="s">
        <v>21</v>
      </c>
    </row>
    <row r="290" spans="1:5" x14ac:dyDescent="0.25">
      <c r="A290" t="str">
        <f t="shared" si="5"/>
        <v>207651165- Calvary Christian Sch-Kdg (Irwin)</v>
      </c>
      <c r="B290" t="s">
        <v>800</v>
      </c>
      <c r="C290" t="s">
        <v>801</v>
      </c>
      <c r="D290" t="s">
        <v>6039</v>
      </c>
      <c r="E290" t="s">
        <v>802</v>
      </c>
    </row>
    <row r="291" spans="1:5" x14ac:dyDescent="0.25">
      <c r="A291" t="str">
        <f t="shared" si="5"/>
        <v>300090645- Calvary Christian School (Fairless Hills)</v>
      </c>
      <c r="B291" t="s">
        <v>803</v>
      </c>
      <c r="C291" t="s">
        <v>804</v>
      </c>
      <c r="D291" t="s">
        <v>6039</v>
      </c>
      <c r="E291" t="s">
        <v>737</v>
      </c>
    </row>
    <row r="292" spans="1:5" x14ac:dyDescent="0.25">
      <c r="A292" t="str">
        <f t="shared" si="5"/>
        <v>216600002- Calvary Holiness Academy (Millmont)</v>
      </c>
      <c r="B292" t="s">
        <v>806</v>
      </c>
      <c r="C292" t="s">
        <v>807</v>
      </c>
      <c r="D292" t="s">
        <v>6039</v>
      </c>
      <c r="E292" t="s">
        <v>808</v>
      </c>
    </row>
    <row r="293" spans="1:5" x14ac:dyDescent="0.25">
      <c r="A293" t="str">
        <f t="shared" si="5"/>
        <v>212280006- Calvary Mennonite School (Chambersburg)</v>
      </c>
      <c r="B293" t="s">
        <v>809</v>
      </c>
      <c r="C293" t="s">
        <v>810</v>
      </c>
      <c r="D293" t="s">
        <v>6039</v>
      </c>
      <c r="E293" t="s">
        <v>811</v>
      </c>
    </row>
    <row r="294" spans="1:5" x14ac:dyDescent="0.25">
      <c r="A294" t="str">
        <f t="shared" si="5"/>
        <v>208115905- Cambria County Christian School (Johnstown)</v>
      </c>
      <c r="B294" t="s">
        <v>812</v>
      </c>
      <c r="C294" t="s">
        <v>813</v>
      </c>
      <c r="D294" t="s">
        <v>6039</v>
      </c>
      <c r="E294" t="s">
        <v>578</v>
      </c>
    </row>
    <row r="295" spans="1:5" x14ac:dyDescent="0.25">
      <c r="A295" t="str">
        <f t="shared" si="5"/>
        <v>108111203- Cambria Heights SD (Patton)</v>
      </c>
      <c r="B295" t="s">
        <v>814</v>
      </c>
      <c r="C295" t="s">
        <v>815</v>
      </c>
      <c r="D295" t="s">
        <v>6043</v>
      </c>
      <c r="E295" t="s">
        <v>816</v>
      </c>
    </row>
    <row r="296" spans="1:5" x14ac:dyDescent="0.25">
      <c r="A296" t="str">
        <f t="shared" si="5"/>
        <v>109122703- Cameron County SD (Emporium)</v>
      </c>
      <c r="B296" t="s">
        <v>817</v>
      </c>
      <c r="C296" t="s">
        <v>818</v>
      </c>
      <c r="D296" t="s">
        <v>6043</v>
      </c>
      <c r="E296" t="s">
        <v>819</v>
      </c>
    </row>
    <row r="297" spans="1:5" x14ac:dyDescent="0.25">
      <c r="A297" t="str">
        <f t="shared" si="5"/>
        <v>115211003- Camp Hill SD (Camp Hill)</v>
      </c>
      <c r="B297" t="s">
        <v>820</v>
      </c>
      <c r="C297" t="s">
        <v>821</v>
      </c>
      <c r="D297" t="s">
        <v>6043</v>
      </c>
      <c r="E297" t="s">
        <v>165</v>
      </c>
    </row>
    <row r="298" spans="1:5" x14ac:dyDescent="0.25">
      <c r="A298" t="str">
        <f t="shared" si="5"/>
        <v>300150600- Camphill School (Glenmoore)</v>
      </c>
      <c r="B298" t="s">
        <v>822</v>
      </c>
      <c r="C298" t="s">
        <v>823</v>
      </c>
      <c r="D298" t="s">
        <v>6041</v>
      </c>
      <c r="E298" t="s">
        <v>824</v>
      </c>
    </row>
    <row r="299" spans="1:5" x14ac:dyDescent="0.25">
      <c r="A299" t="str">
        <f t="shared" si="5"/>
        <v>324150066- Camphill School (Phoenixville)</v>
      </c>
      <c r="B299" t="s">
        <v>825</v>
      </c>
      <c r="C299" t="s">
        <v>823</v>
      </c>
      <c r="D299" t="s">
        <v>6041</v>
      </c>
      <c r="E299" t="s">
        <v>826</v>
      </c>
    </row>
    <row r="300" spans="1:5" x14ac:dyDescent="0.25">
      <c r="A300" t="str">
        <f t="shared" si="5"/>
        <v>202021105- Campus Lab School of Carlow University (Pittsburgh)</v>
      </c>
      <c r="B300" t="s">
        <v>827</v>
      </c>
      <c r="C300" t="s">
        <v>828</v>
      </c>
      <c r="D300" t="s">
        <v>6039</v>
      </c>
      <c r="E300" t="s">
        <v>46</v>
      </c>
    </row>
    <row r="301" spans="1:5" x14ac:dyDescent="0.25">
      <c r="A301" t="str">
        <f t="shared" si="5"/>
        <v>219641101- Canaan Christian Academy (Lake Ariel)</v>
      </c>
      <c r="B301" t="s">
        <v>829</v>
      </c>
      <c r="C301" t="s">
        <v>830</v>
      </c>
      <c r="D301" t="s">
        <v>6039</v>
      </c>
      <c r="E301" t="s">
        <v>831</v>
      </c>
    </row>
    <row r="302" spans="1:5" x14ac:dyDescent="0.25">
      <c r="A302" t="str">
        <f t="shared" si="5"/>
        <v>101631703- Canon-McMillan SD (Canonsburg)</v>
      </c>
      <c r="B302" t="s">
        <v>833</v>
      </c>
      <c r="C302" t="s">
        <v>834</v>
      </c>
      <c r="D302" t="s">
        <v>6043</v>
      </c>
      <c r="E302" t="s">
        <v>835</v>
      </c>
    </row>
    <row r="303" spans="1:5" x14ac:dyDescent="0.25">
      <c r="A303" t="str">
        <f t="shared" si="5"/>
        <v>117081003- Canton Area SD (Canton)</v>
      </c>
      <c r="B303" t="s">
        <v>836</v>
      </c>
      <c r="C303" t="s">
        <v>837</v>
      </c>
      <c r="D303" t="s">
        <v>6043</v>
      </c>
      <c r="E303" t="s">
        <v>838</v>
      </c>
    </row>
    <row r="304" spans="1:5" x14ac:dyDescent="0.25">
      <c r="A304" t="str">
        <f t="shared" si="5"/>
        <v>217080001- Canton Country School (Canton)</v>
      </c>
      <c r="B304" t="s">
        <v>839</v>
      </c>
      <c r="C304" t="s">
        <v>840</v>
      </c>
      <c r="D304" t="s">
        <v>6039</v>
      </c>
      <c r="E304" t="s">
        <v>838</v>
      </c>
    </row>
    <row r="305" spans="1:5" x14ac:dyDescent="0.25">
      <c r="A305" t="str">
        <f t="shared" si="5"/>
        <v>315220004- Capital Academy (Harrisburg)</v>
      </c>
      <c r="B305" t="s">
        <v>841</v>
      </c>
      <c r="C305" t="s">
        <v>842</v>
      </c>
      <c r="D305" t="s">
        <v>6039</v>
      </c>
      <c r="E305" t="s">
        <v>175</v>
      </c>
    </row>
    <row r="306" spans="1:5" x14ac:dyDescent="0.25">
      <c r="A306" t="str">
        <f t="shared" ref="A306:A354" si="6">CONCATENATE(B306,"-"," ",C306," ","(",E306,")")</f>
        <v>115000000- Capital Area IU 15 (Enola)</v>
      </c>
      <c r="B306" t="s">
        <v>843</v>
      </c>
      <c r="C306" t="s">
        <v>844</v>
      </c>
      <c r="D306" t="s">
        <v>6045</v>
      </c>
      <c r="E306" t="s">
        <v>845</v>
      </c>
    </row>
    <row r="307" spans="1:5" x14ac:dyDescent="0.25">
      <c r="A307" t="str">
        <f t="shared" si="6"/>
        <v>115227010- Capital Area School for the Arts CS (Harrisburg)</v>
      </c>
      <c r="B307" t="s">
        <v>846</v>
      </c>
      <c r="C307" t="s">
        <v>847</v>
      </c>
      <c r="D307" t="s">
        <v>6040</v>
      </c>
      <c r="E307" t="s">
        <v>175</v>
      </c>
    </row>
    <row r="308" spans="1:5" x14ac:dyDescent="0.25">
      <c r="A308" t="str">
        <f t="shared" si="6"/>
        <v>323468150- Capstone Academy (East Norriton)</v>
      </c>
      <c r="B308" t="s">
        <v>848</v>
      </c>
      <c r="C308" t="s">
        <v>849</v>
      </c>
      <c r="D308" t="s">
        <v>6041</v>
      </c>
      <c r="E308" t="s">
        <v>850</v>
      </c>
    </row>
    <row r="309" spans="1:5" x14ac:dyDescent="0.25">
      <c r="A309" t="str">
        <f t="shared" si="6"/>
        <v>121131507- Carbon Career &amp; Technical Institute (Jim Thorpe)</v>
      </c>
      <c r="B309" t="s">
        <v>851</v>
      </c>
      <c r="C309" t="s">
        <v>852</v>
      </c>
      <c r="D309" t="s">
        <v>6042</v>
      </c>
      <c r="E309" t="s">
        <v>853</v>
      </c>
    </row>
    <row r="310" spans="1:5" x14ac:dyDescent="0.25">
      <c r="A310" t="str">
        <f t="shared" si="6"/>
        <v>121000000- Carbon-Lehigh IU 21 (Schnecksville)</v>
      </c>
      <c r="B310" t="s">
        <v>854</v>
      </c>
      <c r="C310" t="s">
        <v>855</v>
      </c>
      <c r="D310" t="s">
        <v>6045</v>
      </c>
      <c r="E310" t="s">
        <v>856</v>
      </c>
    </row>
    <row r="311" spans="1:5" x14ac:dyDescent="0.25">
      <c r="A311" t="str">
        <f t="shared" si="6"/>
        <v>119351303- Carbondale Area SD (Carbondale)</v>
      </c>
      <c r="B311" t="s">
        <v>857</v>
      </c>
      <c r="C311" t="s">
        <v>858</v>
      </c>
      <c r="D311" t="s">
        <v>6043</v>
      </c>
      <c r="E311" t="s">
        <v>44</v>
      </c>
    </row>
    <row r="312" spans="1:5" x14ac:dyDescent="0.25">
      <c r="A312" t="str">
        <f t="shared" si="6"/>
        <v>225237602- Cardinal John Foley Regional Catholic (Havertown)</v>
      </c>
      <c r="B312" t="s">
        <v>859</v>
      </c>
      <c r="C312" t="s">
        <v>860</v>
      </c>
      <c r="D312" t="s">
        <v>6039</v>
      </c>
      <c r="E312" t="s">
        <v>861</v>
      </c>
    </row>
    <row r="313" spans="1:5" x14ac:dyDescent="0.25">
      <c r="A313" t="str">
        <f t="shared" si="6"/>
        <v>225231602- Cardinal Ohara High School (Springfield)</v>
      </c>
      <c r="B313" t="s">
        <v>862</v>
      </c>
      <c r="C313" t="s">
        <v>863</v>
      </c>
      <c r="D313" t="s">
        <v>6039</v>
      </c>
      <c r="E313" t="s">
        <v>864</v>
      </c>
    </row>
    <row r="314" spans="1:5" x14ac:dyDescent="0.25">
      <c r="A314" t="str">
        <f t="shared" si="6"/>
        <v>213360011- Cardinal Wing School (Quarryville)</v>
      </c>
      <c r="B314" t="s">
        <v>865</v>
      </c>
      <c r="C314" t="s">
        <v>866</v>
      </c>
      <c r="D314" t="s">
        <v>6039</v>
      </c>
      <c r="E314" t="s">
        <v>400</v>
      </c>
    </row>
    <row r="315" spans="1:5" x14ac:dyDescent="0.25">
      <c r="A315" t="str">
        <f t="shared" si="6"/>
        <v>120483007- Career Institute of Technology (Easton)</v>
      </c>
      <c r="B315" t="s">
        <v>867</v>
      </c>
      <c r="C315" t="s">
        <v>868</v>
      </c>
      <c r="D315" t="s">
        <v>6042</v>
      </c>
      <c r="E315" t="s">
        <v>546</v>
      </c>
    </row>
    <row r="316" spans="1:5" x14ac:dyDescent="0.25">
      <c r="A316" t="str">
        <f t="shared" si="6"/>
        <v>115211103- Carlisle Area SD (Carlisle)</v>
      </c>
      <c r="B316" t="s">
        <v>869</v>
      </c>
      <c r="C316" t="s">
        <v>870</v>
      </c>
      <c r="D316" t="s">
        <v>6043</v>
      </c>
      <c r="E316" t="s">
        <v>288</v>
      </c>
    </row>
    <row r="317" spans="1:5" x14ac:dyDescent="0.25">
      <c r="A317" t="str">
        <f t="shared" si="6"/>
        <v>215210902- Carlisle Christian Academy (Carlisle)</v>
      </c>
      <c r="B317" t="s">
        <v>871</v>
      </c>
      <c r="C317" t="s">
        <v>872</v>
      </c>
      <c r="D317" t="s">
        <v>6039</v>
      </c>
      <c r="E317" t="s">
        <v>288</v>
      </c>
    </row>
    <row r="318" spans="1:5" x14ac:dyDescent="0.25">
      <c r="A318" t="str">
        <f t="shared" si="6"/>
        <v>103021603- Carlynton SD (Carnegie)</v>
      </c>
      <c r="B318" t="s">
        <v>874</v>
      </c>
      <c r="C318" t="s">
        <v>875</v>
      </c>
      <c r="D318" t="s">
        <v>6043</v>
      </c>
      <c r="E318" t="s">
        <v>876</v>
      </c>
    </row>
    <row r="319" spans="1:5" x14ac:dyDescent="0.25">
      <c r="A319" t="str">
        <f t="shared" si="6"/>
        <v>300461400- Carmel Weekday Nursery School (Glenside)</v>
      </c>
      <c r="B319" t="s">
        <v>877</v>
      </c>
      <c r="C319" t="s">
        <v>878</v>
      </c>
      <c r="D319" t="s">
        <v>6041</v>
      </c>
      <c r="E319" t="s">
        <v>879</v>
      </c>
    </row>
    <row r="320" spans="1:5" x14ac:dyDescent="0.25">
      <c r="A320" t="str">
        <f t="shared" si="6"/>
        <v>101301303- Carmichaels Area SD (Carmichaels)</v>
      </c>
      <c r="B320" t="s">
        <v>880</v>
      </c>
      <c r="C320" t="s">
        <v>881</v>
      </c>
      <c r="D320" t="s">
        <v>6043</v>
      </c>
      <c r="E320" t="s">
        <v>882</v>
      </c>
    </row>
    <row r="321" spans="1:5" x14ac:dyDescent="0.25">
      <c r="A321" t="str">
        <f t="shared" si="6"/>
        <v>203020012- Carnegie Mellon University Childrens School (Pittsburgh)</v>
      </c>
      <c r="B321" t="s">
        <v>883</v>
      </c>
      <c r="C321" t="s">
        <v>884</v>
      </c>
      <c r="D321" t="s">
        <v>6041</v>
      </c>
      <c r="E321" t="s">
        <v>46</v>
      </c>
    </row>
    <row r="322" spans="1:5" x14ac:dyDescent="0.25">
      <c r="A322" t="str">
        <f t="shared" si="6"/>
        <v>300090690- Carousel Farm/Rainbow Academy (Ivyland)</v>
      </c>
      <c r="B322" t="s">
        <v>885</v>
      </c>
      <c r="C322" t="s">
        <v>886</v>
      </c>
      <c r="D322" t="s">
        <v>6041</v>
      </c>
      <c r="E322" t="s">
        <v>887</v>
      </c>
    </row>
    <row r="323" spans="1:5" x14ac:dyDescent="0.25">
      <c r="A323" t="str">
        <f t="shared" si="6"/>
        <v>319357588- Carriage Barn Academy (Scranton)</v>
      </c>
      <c r="B323" t="s">
        <v>888</v>
      </c>
      <c r="C323" t="s">
        <v>889</v>
      </c>
      <c r="D323" t="s">
        <v>6041</v>
      </c>
      <c r="E323" t="s">
        <v>185</v>
      </c>
    </row>
    <row r="324" spans="1:5" x14ac:dyDescent="0.25">
      <c r="A324" t="str">
        <f t="shared" si="6"/>
        <v>300461450- Carson Valley Childrens Aid-Schoolhouse (Flourtown)</v>
      </c>
      <c r="B324" t="s">
        <v>890</v>
      </c>
      <c r="C324" t="s">
        <v>891</v>
      </c>
      <c r="D324" t="s">
        <v>6041</v>
      </c>
      <c r="E324" t="s">
        <v>892</v>
      </c>
    </row>
    <row r="325" spans="1:5" x14ac:dyDescent="0.25">
      <c r="A325" t="str">
        <f t="shared" si="6"/>
        <v>221390010- CASA Jeanette Christian School (Allentown)</v>
      </c>
      <c r="B325" t="s">
        <v>893</v>
      </c>
      <c r="C325" t="s">
        <v>894</v>
      </c>
      <c r="D325" t="s">
        <v>6039</v>
      </c>
      <c r="E325" t="s">
        <v>157</v>
      </c>
    </row>
    <row r="326" spans="1:5" x14ac:dyDescent="0.25">
      <c r="A326" t="str">
        <f t="shared" si="6"/>
        <v>102024758- Catalyst Academy CS (Pittsburgh)</v>
      </c>
      <c r="B326" t="s">
        <v>895</v>
      </c>
      <c r="C326" t="s">
        <v>896</v>
      </c>
      <c r="D326" t="s">
        <v>6040</v>
      </c>
      <c r="E326" t="s">
        <v>46</v>
      </c>
    </row>
    <row r="327" spans="1:5" x14ac:dyDescent="0.25">
      <c r="A327" t="str">
        <f t="shared" si="6"/>
        <v>213363792- Catalyst Christian School (Lititz)</v>
      </c>
      <c r="B327" t="s">
        <v>897</v>
      </c>
      <c r="C327" t="s">
        <v>898</v>
      </c>
      <c r="D327" t="s">
        <v>6039</v>
      </c>
      <c r="E327" t="s">
        <v>154</v>
      </c>
    </row>
    <row r="328" spans="1:5" x14ac:dyDescent="0.25">
      <c r="A328" t="str">
        <f t="shared" si="6"/>
        <v>121391303- Catasauqua Area SD (Catasauqua)</v>
      </c>
      <c r="B328" t="s">
        <v>899</v>
      </c>
      <c r="C328" t="s">
        <v>900</v>
      </c>
      <c r="D328" t="s">
        <v>6043</v>
      </c>
      <c r="E328" t="s">
        <v>693</v>
      </c>
    </row>
    <row r="329" spans="1:5" x14ac:dyDescent="0.25">
      <c r="A329" t="str">
        <f t="shared" si="6"/>
        <v>205250012- Cathedral Preparatory School (Erie)</v>
      </c>
      <c r="B329" t="s">
        <v>901</v>
      </c>
      <c r="C329" t="s">
        <v>902</v>
      </c>
      <c r="D329" t="s">
        <v>6039</v>
      </c>
      <c r="E329" t="s">
        <v>94</v>
      </c>
    </row>
    <row r="330" spans="1:5" x14ac:dyDescent="0.25">
      <c r="A330" t="str">
        <f t="shared" si="6"/>
        <v>300400830- Catholic Youth Center (Wilkes Barre)</v>
      </c>
      <c r="B330" t="s">
        <v>903</v>
      </c>
      <c r="C330" t="s">
        <v>904</v>
      </c>
      <c r="D330" t="s">
        <v>6044</v>
      </c>
      <c r="E330" t="s">
        <v>367</v>
      </c>
    </row>
    <row r="331" spans="1:5" x14ac:dyDescent="0.25">
      <c r="A331" t="str">
        <f t="shared" si="6"/>
        <v>326514508- CB Community Schools (Philadelphia)</v>
      </c>
      <c r="B331" t="s">
        <v>906</v>
      </c>
      <c r="C331" t="s">
        <v>907</v>
      </c>
      <c r="D331" t="s">
        <v>6041</v>
      </c>
      <c r="E331" t="s">
        <v>21</v>
      </c>
    </row>
    <row r="332" spans="1:5" x14ac:dyDescent="0.25">
      <c r="A332" t="str">
        <f t="shared" si="6"/>
        <v>226510912- Cedar Grove Chr Acad Lower Sch (Philadelphia)</v>
      </c>
      <c r="B332" t="s">
        <v>908</v>
      </c>
      <c r="C332" t="s">
        <v>909</v>
      </c>
      <c r="D332" t="s">
        <v>6039</v>
      </c>
      <c r="E332" t="s">
        <v>21</v>
      </c>
    </row>
    <row r="333" spans="1:5" x14ac:dyDescent="0.25">
      <c r="A333" t="str">
        <f t="shared" si="6"/>
        <v>226510932- Celestial Christian Academy (Philadelphia)</v>
      </c>
      <c r="B333" t="s">
        <v>911</v>
      </c>
      <c r="C333" t="s">
        <v>912</v>
      </c>
      <c r="D333" t="s">
        <v>6039</v>
      </c>
      <c r="E333" t="s">
        <v>21</v>
      </c>
    </row>
    <row r="334" spans="1:5" x14ac:dyDescent="0.25">
      <c r="A334" t="str">
        <f t="shared" si="6"/>
        <v>300481400- Centennial School Lehigh Univ (Bethlehem)</v>
      </c>
      <c r="B334" t="s">
        <v>913</v>
      </c>
      <c r="C334" t="s">
        <v>914</v>
      </c>
      <c r="D334" t="s">
        <v>6041</v>
      </c>
      <c r="E334" t="s">
        <v>539</v>
      </c>
    </row>
    <row r="335" spans="1:5" x14ac:dyDescent="0.25">
      <c r="A335" t="str">
        <f t="shared" si="6"/>
        <v>122092002- Centennial SD (Warminster)</v>
      </c>
      <c r="B335" t="s">
        <v>915</v>
      </c>
      <c r="C335" t="s">
        <v>916</v>
      </c>
      <c r="D335" t="s">
        <v>6043</v>
      </c>
      <c r="E335" t="s">
        <v>285</v>
      </c>
    </row>
    <row r="336" spans="1:5" x14ac:dyDescent="0.25">
      <c r="A336" t="str">
        <f t="shared" si="6"/>
        <v>308110135- Center for Achievement (Johnstown)</v>
      </c>
      <c r="B336" t="s">
        <v>917</v>
      </c>
      <c r="C336" t="s">
        <v>918</v>
      </c>
      <c r="D336" t="s">
        <v>6041</v>
      </c>
      <c r="E336" t="s">
        <v>578</v>
      </c>
    </row>
    <row r="337" spans="1:5" x14ac:dyDescent="0.25">
      <c r="A337" t="str">
        <f t="shared" si="6"/>
        <v>122090001- Center for Student Learning CS at Pennsbury (Levittown)</v>
      </c>
      <c r="B337" t="s">
        <v>919</v>
      </c>
      <c r="C337" t="s">
        <v>920</v>
      </c>
      <c r="D337" t="s">
        <v>6040</v>
      </c>
      <c r="E337" t="s">
        <v>702</v>
      </c>
    </row>
    <row r="338" spans="1:5" x14ac:dyDescent="0.25">
      <c r="A338" t="str">
        <f t="shared" si="6"/>
        <v>300461610- Center School (Abington)</v>
      </c>
      <c r="B338" t="s">
        <v>921</v>
      </c>
      <c r="C338" t="s">
        <v>922</v>
      </c>
      <c r="D338" t="s">
        <v>6041</v>
      </c>
      <c r="E338" t="s">
        <v>58</v>
      </c>
    </row>
    <row r="339" spans="1:5" x14ac:dyDescent="0.25">
      <c r="A339" t="str">
        <f t="shared" si="6"/>
        <v>213360932- Center Square School (Bird in Hand)</v>
      </c>
      <c r="B339" t="s">
        <v>923</v>
      </c>
      <c r="C339" t="s">
        <v>924</v>
      </c>
      <c r="D339" t="s">
        <v>6039</v>
      </c>
      <c r="E339" t="s">
        <v>925</v>
      </c>
    </row>
    <row r="340" spans="1:5" x14ac:dyDescent="0.25">
      <c r="A340" t="str">
        <f t="shared" si="6"/>
        <v>322093357- Central Bucks Childrens Academy (Warrington)</v>
      </c>
      <c r="B340" t="s">
        <v>926</v>
      </c>
      <c r="C340" t="s">
        <v>927</v>
      </c>
      <c r="D340" t="s">
        <v>6041</v>
      </c>
      <c r="E340" t="s">
        <v>928</v>
      </c>
    </row>
    <row r="341" spans="1:5" x14ac:dyDescent="0.25">
      <c r="A341" t="str">
        <f t="shared" si="6"/>
        <v>122092102- Central Bucks SD (Doylestown)</v>
      </c>
      <c r="B341" t="s">
        <v>929</v>
      </c>
      <c r="C341" t="s">
        <v>930</v>
      </c>
      <c r="D341" t="s">
        <v>6043</v>
      </c>
      <c r="E341" t="s">
        <v>734</v>
      </c>
    </row>
    <row r="342" spans="1:5" x14ac:dyDescent="0.25">
      <c r="A342" t="str">
        <f t="shared" si="6"/>
        <v>108111303- Central Cambria SD (Ebensburg)</v>
      </c>
      <c r="B342" t="s">
        <v>931</v>
      </c>
      <c r="C342" t="s">
        <v>932</v>
      </c>
      <c r="D342" t="s">
        <v>6043</v>
      </c>
      <c r="E342" t="s">
        <v>147</v>
      </c>
    </row>
    <row r="343" spans="1:5" x14ac:dyDescent="0.25">
      <c r="A343" t="str">
        <f t="shared" si="6"/>
        <v>202021305- Central Catholic (Pittsburgh)</v>
      </c>
      <c r="B343" t="s">
        <v>933</v>
      </c>
      <c r="C343" t="s">
        <v>934</v>
      </c>
      <c r="D343" t="s">
        <v>6039</v>
      </c>
      <c r="E343" t="s">
        <v>46</v>
      </c>
    </row>
    <row r="344" spans="1:5" x14ac:dyDescent="0.25">
      <c r="A344" t="str">
        <f t="shared" si="6"/>
        <v>201631605- Central Christian Academy (Houston)</v>
      </c>
      <c r="B344" t="s">
        <v>935</v>
      </c>
      <c r="C344" t="s">
        <v>936</v>
      </c>
      <c r="D344" t="s">
        <v>6039</v>
      </c>
      <c r="E344" t="s">
        <v>937</v>
      </c>
    </row>
    <row r="345" spans="1:5" x14ac:dyDescent="0.25">
      <c r="A345" t="str">
        <f t="shared" si="6"/>
        <v>116191503- Central Columbia SD (Bloomsburg)</v>
      </c>
      <c r="B345" t="s">
        <v>938</v>
      </c>
      <c r="C345" t="s">
        <v>939</v>
      </c>
      <c r="D345" t="s">
        <v>6043</v>
      </c>
      <c r="E345" t="s">
        <v>619</v>
      </c>
    </row>
    <row r="346" spans="1:5" x14ac:dyDescent="0.25">
      <c r="A346" t="str">
        <f t="shared" si="6"/>
        <v>115221402- Central Dauphin SD (Harrisburg)</v>
      </c>
      <c r="B346" t="s">
        <v>940</v>
      </c>
      <c r="C346" t="s">
        <v>941</v>
      </c>
      <c r="D346" t="s">
        <v>6043</v>
      </c>
      <c r="E346" t="s">
        <v>175</v>
      </c>
    </row>
    <row r="347" spans="1:5" x14ac:dyDescent="0.25">
      <c r="A347" t="str">
        <f t="shared" si="6"/>
        <v>111291304- Central Fulton SD (McConnellsburg)</v>
      </c>
      <c r="B347" t="s">
        <v>942</v>
      </c>
      <c r="C347" t="s">
        <v>943</v>
      </c>
      <c r="D347" t="s">
        <v>6043</v>
      </c>
      <c r="E347" t="s">
        <v>944</v>
      </c>
    </row>
    <row r="348" spans="1:5" x14ac:dyDescent="0.25">
      <c r="A348" t="str">
        <f t="shared" si="6"/>
        <v>101301403- Central Greene SD (Waynesburg)</v>
      </c>
      <c r="B348" t="s">
        <v>945</v>
      </c>
      <c r="C348" t="s">
        <v>946</v>
      </c>
      <c r="D348" t="s">
        <v>6043</v>
      </c>
      <c r="E348" t="s">
        <v>947</v>
      </c>
    </row>
    <row r="349" spans="1:5" x14ac:dyDescent="0.25">
      <c r="A349" t="str">
        <f t="shared" si="6"/>
        <v>110000000- Central IU 10 (Philipsburg)</v>
      </c>
      <c r="B349" t="s">
        <v>948</v>
      </c>
      <c r="C349" t="s">
        <v>949</v>
      </c>
      <c r="D349" t="s">
        <v>6045</v>
      </c>
      <c r="E349" t="s">
        <v>950</v>
      </c>
    </row>
    <row r="350" spans="1:5" x14ac:dyDescent="0.25">
      <c r="A350" t="str">
        <f t="shared" si="6"/>
        <v>123460957- Central Montco Technical High School (Plymouth Meeting)</v>
      </c>
      <c r="B350" t="s">
        <v>951</v>
      </c>
      <c r="C350" t="s">
        <v>952</v>
      </c>
      <c r="D350" t="s">
        <v>6042</v>
      </c>
      <c r="E350" t="s">
        <v>953</v>
      </c>
    </row>
    <row r="351" spans="1:5" x14ac:dyDescent="0.25">
      <c r="A351" t="str">
        <f t="shared" si="6"/>
        <v>108070001- Central PA Digital Learning Foundation CS (Altoona)</v>
      </c>
      <c r="B351" t="s">
        <v>954</v>
      </c>
      <c r="C351" t="s">
        <v>955</v>
      </c>
      <c r="D351" t="s">
        <v>6040</v>
      </c>
      <c r="E351" t="s">
        <v>219</v>
      </c>
    </row>
    <row r="352" spans="1:5" x14ac:dyDescent="0.25">
      <c r="A352" t="str">
        <f t="shared" si="6"/>
        <v>110141607- Central PA Institute of Science &amp; Technology (Pleasant Gap)</v>
      </c>
      <c r="B352" t="s">
        <v>956</v>
      </c>
      <c r="C352" t="s">
        <v>957</v>
      </c>
      <c r="D352" t="s">
        <v>6042</v>
      </c>
      <c r="E352" t="s">
        <v>958</v>
      </c>
    </row>
    <row r="353" spans="1:5" x14ac:dyDescent="0.25">
      <c r="A353" t="str">
        <f t="shared" si="6"/>
        <v>116000000- Central Susquehanna IU 16 (Milton)</v>
      </c>
      <c r="B353" t="s">
        <v>959</v>
      </c>
      <c r="C353" t="s">
        <v>960</v>
      </c>
      <c r="D353" t="s">
        <v>6045</v>
      </c>
      <c r="E353" t="s">
        <v>961</v>
      </c>
    </row>
    <row r="354" spans="1:5" x14ac:dyDescent="0.25">
      <c r="A354" t="str">
        <f t="shared" si="6"/>
        <v>127042003- Central Valley SD (Monaca)</v>
      </c>
      <c r="B354" t="s">
        <v>962</v>
      </c>
      <c r="C354" t="s">
        <v>963</v>
      </c>
      <c r="D354" t="s">
        <v>6043</v>
      </c>
      <c r="E354" t="s">
        <v>427</v>
      </c>
    </row>
    <row r="355" spans="1:5" x14ac:dyDescent="0.25">
      <c r="A355" t="str">
        <f t="shared" ref="A355:A401" si="7">CONCATENATE(B355,"-"," ",C355," ","(",E355,")")</f>
        <v>107651207- Central Westmoreland CTC (New Stanton)</v>
      </c>
      <c r="B355" t="s">
        <v>964</v>
      </c>
      <c r="C355" t="s">
        <v>965</v>
      </c>
      <c r="D355" t="s">
        <v>6042</v>
      </c>
      <c r="E355" t="s">
        <v>966</v>
      </c>
    </row>
    <row r="356" spans="1:5" x14ac:dyDescent="0.25">
      <c r="A356" t="str">
        <f t="shared" si="7"/>
        <v>112671303- Central York SD (York)</v>
      </c>
      <c r="B356" t="s">
        <v>967</v>
      </c>
      <c r="C356" t="s">
        <v>968</v>
      </c>
      <c r="D356" t="s">
        <v>6043</v>
      </c>
      <c r="E356" t="s">
        <v>364</v>
      </c>
    </row>
    <row r="357" spans="1:5" x14ac:dyDescent="0.25">
      <c r="A357" t="str">
        <f t="shared" si="7"/>
        <v>314060037- Centre Avenue Academy (Reading)</v>
      </c>
      <c r="B357" t="s">
        <v>969</v>
      </c>
      <c r="C357" t="s">
        <v>970</v>
      </c>
      <c r="D357" t="s">
        <v>6041</v>
      </c>
      <c r="E357" t="s">
        <v>252</v>
      </c>
    </row>
    <row r="358" spans="1:5" x14ac:dyDescent="0.25">
      <c r="A358" t="str">
        <f t="shared" si="7"/>
        <v>210145503- Centre County Christian Academy (Bellefonte)</v>
      </c>
      <c r="B358" t="s">
        <v>971</v>
      </c>
      <c r="C358" t="s">
        <v>972</v>
      </c>
      <c r="D358" t="s">
        <v>6039</v>
      </c>
      <c r="E358" t="s">
        <v>453</v>
      </c>
    </row>
    <row r="359" spans="1:5" x14ac:dyDescent="0.25">
      <c r="A359" t="str">
        <f t="shared" si="7"/>
        <v>110143060- Centre Learning Community CS (State College)</v>
      </c>
      <c r="B359" t="s">
        <v>973</v>
      </c>
      <c r="C359" t="s">
        <v>974</v>
      </c>
      <c r="D359" t="s">
        <v>6040</v>
      </c>
      <c r="E359" t="s">
        <v>975</v>
      </c>
    </row>
    <row r="360" spans="1:5" x14ac:dyDescent="0.25">
      <c r="A360" t="str">
        <f t="shared" si="7"/>
        <v>323460017- Centre Square Academy (Blue Bell)</v>
      </c>
      <c r="B360" t="s">
        <v>976</v>
      </c>
      <c r="C360" t="s">
        <v>977</v>
      </c>
      <c r="D360" t="s">
        <v>6041</v>
      </c>
      <c r="E360" t="s">
        <v>978</v>
      </c>
    </row>
    <row r="361" spans="1:5" x14ac:dyDescent="0.25">
      <c r="A361" t="str">
        <f t="shared" si="7"/>
        <v>300462850- Centre Square Montessori Schoolhouse (Blue Bell)</v>
      </c>
      <c r="B361" t="s">
        <v>979</v>
      </c>
      <c r="C361" t="s">
        <v>980</v>
      </c>
      <c r="D361" t="s">
        <v>6041</v>
      </c>
      <c r="E361" t="s">
        <v>978</v>
      </c>
    </row>
    <row r="362" spans="1:5" x14ac:dyDescent="0.25">
      <c r="A362" t="str">
        <f t="shared" si="7"/>
        <v>112281302- Chambersburg Area SD (Chambersburg)</v>
      </c>
      <c r="B362" t="s">
        <v>981</v>
      </c>
      <c r="C362" t="s">
        <v>982</v>
      </c>
      <c r="D362" t="s">
        <v>6043</v>
      </c>
      <c r="E362" t="s">
        <v>811</v>
      </c>
    </row>
    <row r="363" spans="1:5" x14ac:dyDescent="0.25">
      <c r="A363" t="str">
        <f t="shared" si="7"/>
        <v>300263450- Champion Christian School (Champion)</v>
      </c>
      <c r="B363" t="s">
        <v>983</v>
      </c>
      <c r="C363" t="s">
        <v>984</v>
      </c>
      <c r="D363" t="s">
        <v>6039</v>
      </c>
      <c r="E363" t="s">
        <v>985</v>
      </c>
    </row>
    <row r="364" spans="1:5" x14ac:dyDescent="0.25">
      <c r="A364" t="str">
        <f t="shared" si="7"/>
        <v>207260000- Champion Christian School -Donegal (Donegal)</v>
      </c>
      <c r="B364" t="s">
        <v>986</v>
      </c>
      <c r="C364" t="s">
        <v>987</v>
      </c>
      <c r="D364" t="s">
        <v>6039</v>
      </c>
      <c r="E364" t="s">
        <v>988</v>
      </c>
    </row>
    <row r="365" spans="1:5" x14ac:dyDescent="0.25">
      <c r="A365" t="str">
        <f t="shared" si="7"/>
        <v>214061102- Chapel Mennonite School (Hereford)</v>
      </c>
      <c r="B365" t="s">
        <v>989</v>
      </c>
      <c r="C365" t="s">
        <v>990</v>
      </c>
      <c r="D365" t="s">
        <v>6039</v>
      </c>
      <c r="E365" t="s">
        <v>991</v>
      </c>
    </row>
    <row r="366" spans="1:5" x14ac:dyDescent="0.25">
      <c r="A366" t="str">
        <f t="shared" si="7"/>
        <v>101631803- Charleroi SD (Charleroi)</v>
      </c>
      <c r="B366" t="s">
        <v>993</v>
      </c>
      <c r="C366" t="s">
        <v>994</v>
      </c>
      <c r="D366" t="s">
        <v>6043</v>
      </c>
      <c r="E366" t="s">
        <v>995</v>
      </c>
    </row>
    <row r="367" spans="1:5" x14ac:dyDescent="0.25">
      <c r="A367" t="str">
        <f t="shared" si="7"/>
        <v>300150650- Charlestown Playhouse (Phoenixville)</v>
      </c>
      <c r="B367" t="s">
        <v>996</v>
      </c>
      <c r="C367" t="s">
        <v>997</v>
      </c>
      <c r="D367" t="s">
        <v>6041</v>
      </c>
      <c r="E367" t="s">
        <v>826</v>
      </c>
    </row>
    <row r="368" spans="1:5" x14ac:dyDescent="0.25">
      <c r="A368" t="str">
        <f t="shared" si="7"/>
        <v>103021752- Chartiers Valley SD (Pittsburgh)</v>
      </c>
      <c r="B368" t="s">
        <v>998</v>
      </c>
      <c r="C368" t="s">
        <v>999</v>
      </c>
      <c r="D368" t="s">
        <v>6043</v>
      </c>
      <c r="E368" t="s">
        <v>46</v>
      </c>
    </row>
    <row r="369" spans="1:5" x14ac:dyDescent="0.25">
      <c r="A369" t="str">
        <f t="shared" si="7"/>
        <v>101631903- Chartiers-Houston SD (Houston)</v>
      </c>
      <c r="B369" t="s">
        <v>1000</v>
      </c>
      <c r="C369" t="s">
        <v>1001</v>
      </c>
      <c r="D369" t="s">
        <v>6043</v>
      </c>
      <c r="E369" t="s">
        <v>937</v>
      </c>
    </row>
    <row r="370" spans="1:5" x14ac:dyDescent="0.25">
      <c r="A370" t="str">
        <f t="shared" si="7"/>
        <v>223460000- Cheder Chabad Philadelphia (Melrose Park)</v>
      </c>
      <c r="B370" t="s">
        <v>1002</v>
      </c>
      <c r="C370" t="s">
        <v>1003</v>
      </c>
      <c r="D370" t="s">
        <v>6039</v>
      </c>
      <c r="E370" t="s">
        <v>1004</v>
      </c>
    </row>
    <row r="371" spans="1:5" x14ac:dyDescent="0.25">
      <c r="A371" t="str">
        <f t="shared" si="7"/>
        <v>218407916- Cheder Menachem Boys High School (Kingston)</v>
      </c>
      <c r="B371" t="s">
        <v>1005</v>
      </c>
      <c r="C371" t="s">
        <v>1006</v>
      </c>
      <c r="D371" t="s">
        <v>6039</v>
      </c>
      <c r="E371" t="s">
        <v>1007</v>
      </c>
    </row>
    <row r="372" spans="1:5" x14ac:dyDescent="0.25">
      <c r="A372" t="str">
        <f t="shared" si="7"/>
        <v>218408874- Cheder Menachem Schuyler Ave (Kingston)</v>
      </c>
      <c r="B372" t="s">
        <v>1008</v>
      </c>
      <c r="C372" t="s">
        <v>1009</v>
      </c>
      <c r="D372" t="s">
        <v>6039</v>
      </c>
      <c r="E372" t="s">
        <v>1007</v>
      </c>
    </row>
    <row r="373" spans="1:5" x14ac:dyDescent="0.25">
      <c r="A373" t="str">
        <f t="shared" si="7"/>
        <v>218400003- Cheder Menachem, Inc. (Wilkes Barre)</v>
      </c>
      <c r="B373" t="s">
        <v>1010</v>
      </c>
      <c r="C373" t="s">
        <v>1011</v>
      </c>
      <c r="D373" t="s">
        <v>6039</v>
      </c>
      <c r="E373" t="s">
        <v>367</v>
      </c>
    </row>
    <row r="374" spans="1:5" x14ac:dyDescent="0.25">
      <c r="A374" t="str">
        <f t="shared" si="7"/>
        <v>123461302- Cheltenham SD (Elkins Park)</v>
      </c>
      <c r="B374" t="s">
        <v>1012</v>
      </c>
      <c r="C374" t="s">
        <v>1013</v>
      </c>
      <c r="D374" t="s">
        <v>6043</v>
      </c>
      <c r="E374" t="s">
        <v>511</v>
      </c>
    </row>
    <row r="375" spans="1:5" x14ac:dyDescent="0.25">
      <c r="A375" t="str">
        <f t="shared" si="7"/>
        <v>214068255- Cherry Hill Mennonite School (Womelsdorf)</v>
      </c>
      <c r="B375" t="s">
        <v>1014</v>
      </c>
      <c r="C375" t="s">
        <v>1015</v>
      </c>
      <c r="D375" t="s">
        <v>6039</v>
      </c>
      <c r="E375" t="s">
        <v>1016</v>
      </c>
    </row>
    <row r="376" spans="1:5" x14ac:dyDescent="0.25">
      <c r="A376" t="str">
        <f t="shared" si="7"/>
        <v>204430434- Cherry Hill School (New Wilmington)</v>
      </c>
      <c r="B376" t="s">
        <v>1017</v>
      </c>
      <c r="C376" t="s">
        <v>1018</v>
      </c>
      <c r="D376" t="s">
        <v>6039</v>
      </c>
      <c r="E376" t="s">
        <v>267</v>
      </c>
    </row>
    <row r="377" spans="1:5" x14ac:dyDescent="0.25">
      <c r="A377" t="str">
        <f t="shared" si="7"/>
        <v>213381503- Cherry Lane School (Myerstown)</v>
      </c>
      <c r="B377" t="s">
        <v>1019</v>
      </c>
      <c r="C377" t="s">
        <v>1020</v>
      </c>
      <c r="D377" t="s">
        <v>6039</v>
      </c>
      <c r="E377" t="s">
        <v>631</v>
      </c>
    </row>
    <row r="378" spans="1:5" x14ac:dyDescent="0.25">
      <c r="A378" t="str">
        <f t="shared" si="7"/>
        <v>205200404- Cherry Ridge School (Spartansburg)</v>
      </c>
      <c r="B378" t="s">
        <v>1021</v>
      </c>
      <c r="C378" t="s">
        <v>1022</v>
      </c>
      <c r="D378" t="s">
        <v>6039</v>
      </c>
      <c r="E378" t="s">
        <v>725</v>
      </c>
    </row>
    <row r="379" spans="1:5" x14ac:dyDescent="0.25">
      <c r="A379" t="str">
        <f t="shared" si="7"/>
        <v>216490002- Cherrytown School (Dornsite)</v>
      </c>
      <c r="B379" t="s">
        <v>1023</v>
      </c>
      <c r="C379" t="s">
        <v>1024</v>
      </c>
      <c r="D379" t="s">
        <v>6039</v>
      </c>
      <c r="E379" t="s">
        <v>1025</v>
      </c>
    </row>
    <row r="380" spans="1:5" x14ac:dyDescent="0.25">
      <c r="A380" t="str">
        <f t="shared" si="7"/>
        <v>125236827- Chester Charter Scholars Academy CS (Chester)</v>
      </c>
      <c r="B380" t="s">
        <v>1027</v>
      </c>
      <c r="C380" t="s">
        <v>1028</v>
      </c>
      <c r="D380" t="s">
        <v>6040</v>
      </c>
      <c r="E380" t="s">
        <v>676</v>
      </c>
    </row>
    <row r="381" spans="1:5" x14ac:dyDescent="0.25">
      <c r="A381" t="str">
        <f t="shared" si="7"/>
        <v>125232950- Chester Community CS (Chester)</v>
      </c>
      <c r="B381" t="s">
        <v>1029</v>
      </c>
      <c r="C381" t="s">
        <v>1030</v>
      </c>
      <c r="D381" t="s">
        <v>6040</v>
      </c>
      <c r="E381" t="s">
        <v>676</v>
      </c>
    </row>
    <row r="382" spans="1:5" x14ac:dyDescent="0.25">
      <c r="A382" t="str">
        <f t="shared" si="7"/>
        <v>124000000- Chester County IU 24 (Downingtown)</v>
      </c>
      <c r="B382" t="s">
        <v>1031</v>
      </c>
      <c r="C382" t="s">
        <v>1032</v>
      </c>
      <c r="D382" t="s">
        <v>6045</v>
      </c>
      <c r="E382" t="s">
        <v>589</v>
      </c>
    </row>
    <row r="383" spans="1:5" x14ac:dyDescent="0.25">
      <c r="A383" t="str">
        <f t="shared" si="7"/>
        <v>124151607- Chester County Technical College HS (Downingtown)</v>
      </c>
      <c r="B383" t="s">
        <v>1033</v>
      </c>
      <c r="C383" t="s">
        <v>1034</v>
      </c>
      <c r="D383" t="s">
        <v>6042</v>
      </c>
      <c r="E383" t="s">
        <v>589</v>
      </c>
    </row>
    <row r="384" spans="1:5" x14ac:dyDescent="0.25">
      <c r="A384" t="str">
        <f t="shared" si="7"/>
        <v>125231232- Chester-Upland SD (Chester)</v>
      </c>
      <c r="B384" t="s">
        <v>1035</v>
      </c>
      <c r="C384" t="s">
        <v>1036</v>
      </c>
      <c r="D384" t="s">
        <v>6043</v>
      </c>
      <c r="E384" t="s">
        <v>676</v>
      </c>
    </row>
    <row r="385" spans="1:5" x14ac:dyDescent="0.25">
      <c r="A385" t="str">
        <f t="shared" si="7"/>
        <v>300090790- Chesterbrook Academy (Newtown)</v>
      </c>
      <c r="B385" t="s">
        <v>1037</v>
      </c>
      <c r="C385" t="s">
        <v>1038</v>
      </c>
      <c r="D385" t="s">
        <v>6041</v>
      </c>
      <c r="E385" t="s">
        <v>1039</v>
      </c>
    </row>
    <row r="386" spans="1:5" x14ac:dyDescent="0.25">
      <c r="A386" t="str">
        <f t="shared" si="7"/>
        <v>300090810- Chesterbrook Academy (Chalfont)</v>
      </c>
      <c r="B386" t="s">
        <v>1040</v>
      </c>
      <c r="C386" t="s">
        <v>1038</v>
      </c>
      <c r="D386" t="s">
        <v>6041</v>
      </c>
      <c r="E386" t="s">
        <v>43</v>
      </c>
    </row>
    <row r="387" spans="1:5" x14ac:dyDescent="0.25">
      <c r="A387" t="str">
        <f t="shared" si="7"/>
        <v>300230650- Chesterbrook Academy (Newtown Square)</v>
      </c>
      <c r="B387" t="s">
        <v>1041</v>
      </c>
      <c r="C387" t="s">
        <v>1038</v>
      </c>
      <c r="D387" t="s">
        <v>6041</v>
      </c>
      <c r="E387" t="s">
        <v>1042</v>
      </c>
    </row>
    <row r="388" spans="1:5" x14ac:dyDescent="0.25">
      <c r="A388" t="str">
        <f t="shared" si="7"/>
        <v>300360770- Chesterbrook Academy (Lancaster)</v>
      </c>
      <c r="B388" t="s">
        <v>1043</v>
      </c>
      <c r="C388" t="s">
        <v>1038</v>
      </c>
      <c r="D388" t="s">
        <v>6041</v>
      </c>
      <c r="E388" t="s">
        <v>235</v>
      </c>
    </row>
    <row r="389" spans="1:5" x14ac:dyDescent="0.25">
      <c r="A389" t="str">
        <f t="shared" si="7"/>
        <v>300461760- Chesterbrook Academy (Limerick)</v>
      </c>
      <c r="B389" t="s">
        <v>1044</v>
      </c>
      <c r="C389" t="s">
        <v>1038</v>
      </c>
      <c r="D389" t="s">
        <v>6041</v>
      </c>
      <c r="E389" t="s">
        <v>1045</v>
      </c>
    </row>
    <row r="390" spans="1:5" x14ac:dyDescent="0.25">
      <c r="A390" t="str">
        <f t="shared" si="7"/>
        <v>325235440- Chesterbrook Academy (Newtown Square)</v>
      </c>
      <c r="B390" t="s">
        <v>1046</v>
      </c>
      <c r="C390" t="s">
        <v>1038</v>
      </c>
      <c r="D390" t="s">
        <v>6041</v>
      </c>
      <c r="E390" t="s">
        <v>1042</v>
      </c>
    </row>
    <row r="391" spans="1:5" x14ac:dyDescent="0.25">
      <c r="A391" t="str">
        <f t="shared" si="7"/>
        <v>326510174- Chesterbrook Academy (Philadelphia)</v>
      </c>
      <c r="B391" t="s">
        <v>1047</v>
      </c>
      <c r="C391" t="s">
        <v>1038</v>
      </c>
      <c r="D391" t="s">
        <v>6041</v>
      </c>
      <c r="E391" t="s">
        <v>21</v>
      </c>
    </row>
    <row r="392" spans="1:5" x14ac:dyDescent="0.25">
      <c r="A392" t="str">
        <f t="shared" si="7"/>
        <v>300150540- Chesterbrook Academy Elem Sch (West Chester)</v>
      </c>
      <c r="B392" t="s">
        <v>1048</v>
      </c>
      <c r="C392" t="s">
        <v>1049</v>
      </c>
      <c r="D392" t="s">
        <v>6041</v>
      </c>
      <c r="E392" t="s">
        <v>24</v>
      </c>
    </row>
    <row r="393" spans="1:5" x14ac:dyDescent="0.25">
      <c r="A393" t="str">
        <f t="shared" si="7"/>
        <v>201261255- Chestnut Ridge Christian Academy (Uniontown)</v>
      </c>
      <c r="B393" t="s">
        <v>1051</v>
      </c>
      <c r="C393" t="s">
        <v>1052</v>
      </c>
      <c r="D393" t="s">
        <v>6039</v>
      </c>
      <c r="E393" t="s">
        <v>36</v>
      </c>
    </row>
    <row r="394" spans="1:5" x14ac:dyDescent="0.25">
      <c r="A394" t="str">
        <f t="shared" si="7"/>
        <v>209530002- Chestnut Ridge School (Genesee)</v>
      </c>
      <c r="B394" t="s">
        <v>1053</v>
      </c>
      <c r="C394" t="s">
        <v>1054</v>
      </c>
      <c r="D394" t="s">
        <v>6039</v>
      </c>
      <c r="E394" t="s">
        <v>1055</v>
      </c>
    </row>
    <row r="395" spans="1:5" x14ac:dyDescent="0.25">
      <c r="A395" t="str">
        <f t="shared" si="7"/>
        <v>108051503- Chestnut Ridge SD (Fishertown)</v>
      </c>
      <c r="B395" t="s">
        <v>1056</v>
      </c>
      <c r="C395" t="s">
        <v>1057</v>
      </c>
      <c r="D395" t="s">
        <v>6043</v>
      </c>
      <c r="E395" t="s">
        <v>1058</v>
      </c>
    </row>
    <row r="396" spans="1:5" x14ac:dyDescent="0.25">
      <c r="A396" t="str">
        <f t="shared" si="7"/>
        <v>209421504- Chestnut Street Christian School (Bradford)</v>
      </c>
      <c r="B396" t="s">
        <v>1060</v>
      </c>
      <c r="C396" t="s">
        <v>1061</v>
      </c>
      <c r="D396" t="s">
        <v>6039</v>
      </c>
      <c r="E396" t="s">
        <v>407</v>
      </c>
    </row>
    <row r="397" spans="1:5" x14ac:dyDescent="0.25">
      <c r="A397" t="str">
        <f t="shared" si="7"/>
        <v>203020255- Cheswick Christian Academy (Cheswick)</v>
      </c>
      <c r="B397" t="s">
        <v>1062</v>
      </c>
      <c r="C397" t="s">
        <v>1063</v>
      </c>
      <c r="D397" t="s">
        <v>6039</v>
      </c>
      <c r="E397" t="s">
        <v>199</v>
      </c>
    </row>
    <row r="398" spans="1:5" x14ac:dyDescent="0.25">
      <c r="A398" t="str">
        <f t="shared" si="7"/>
        <v>125231303- Chichester SD (Aston)</v>
      </c>
      <c r="B398" t="s">
        <v>1064</v>
      </c>
      <c r="C398" t="s">
        <v>1065</v>
      </c>
      <c r="D398" t="s">
        <v>6043</v>
      </c>
      <c r="E398" t="s">
        <v>1066</v>
      </c>
    </row>
    <row r="399" spans="1:5" x14ac:dyDescent="0.25">
      <c r="A399" t="str">
        <f t="shared" si="7"/>
        <v>300231410- Child Guidance Elementary Ed Program (Havertown)</v>
      </c>
      <c r="B399" t="s">
        <v>1067</v>
      </c>
      <c r="C399" t="s">
        <v>1068</v>
      </c>
      <c r="D399" t="s">
        <v>6041</v>
      </c>
      <c r="E399" t="s">
        <v>861</v>
      </c>
    </row>
    <row r="400" spans="1:5" x14ac:dyDescent="0.25">
      <c r="A400" t="str">
        <f t="shared" si="7"/>
        <v>300230270- ChildFirst Thornbury Group Home (Cheyney)</v>
      </c>
      <c r="B400" t="s">
        <v>1069</v>
      </c>
      <c r="C400" t="s">
        <v>1070</v>
      </c>
      <c r="D400" t="s">
        <v>6044</v>
      </c>
      <c r="E400" t="s">
        <v>1071</v>
      </c>
    </row>
    <row r="401" spans="1:5" x14ac:dyDescent="0.25">
      <c r="A401" t="str">
        <f t="shared" si="7"/>
        <v>321396118- Children of Joy Christian Academy (Allentown)</v>
      </c>
      <c r="B401" t="s">
        <v>1072</v>
      </c>
      <c r="C401" t="s">
        <v>1073</v>
      </c>
      <c r="D401" t="s">
        <v>6041</v>
      </c>
      <c r="E401" t="s">
        <v>157</v>
      </c>
    </row>
    <row r="402" spans="1:5" x14ac:dyDescent="0.25">
      <c r="A402" t="str">
        <f t="shared" ref="A402:A450" si="8">CONCATENATE(B402,"-"," ",C402," ","(",E402,")")</f>
        <v>300150630- Childrens House of Exton (Exton)</v>
      </c>
      <c r="B402" t="s">
        <v>1077</v>
      </c>
      <c r="C402" t="s">
        <v>1078</v>
      </c>
      <c r="D402" t="s">
        <v>6041</v>
      </c>
      <c r="E402" t="s">
        <v>97</v>
      </c>
    </row>
    <row r="403" spans="1:5" x14ac:dyDescent="0.25">
      <c r="A403" t="str">
        <f t="shared" si="8"/>
        <v>326517070- Childrens House of Philadelphia (Philadelphia)</v>
      </c>
      <c r="B403" t="s">
        <v>1079</v>
      </c>
      <c r="C403" t="s">
        <v>1080</v>
      </c>
      <c r="D403" t="s">
        <v>6041</v>
      </c>
      <c r="E403" t="s">
        <v>21</v>
      </c>
    </row>
    <row r="404" spans="1:5" x14ac:dyDescent="0.25">
      <c r="A404" t="str">
        <f t="shared" si="8"/>
        <v>300461570- Childrens School At St Johns (Bala Cynwyd)</v>
      </c>
      <c r="B404" t="s">
        <v>1081</v>
      </c>
      <c r="C404" t="s">
        <v>1082</v>
      </c>
      <c r="D404" t="s">
        <v>6041</v>
      </c>
      <c r="E404" t="s">
        <v>372</v>
      </c>
    </row>
    <row r="405" spans="1:5" x14ac:dyDescent="0.25">
      <c r="A405" t="str">
        <f t="shared" si="8"/>
        <v>300230800- Childrens School of Villanova University (Wayne)</v>
      </c>
      <c r="B405" t="s">
        <v>1083</v>
      </c>
      <c r="C405" t="s">
        <v>1084</v>
      </c>
      <c r="D405" t="s">
        <v>6041</v>
      </c>
      <c r="E405" t="s">
        <v>321</v>
      </c>
    </row>
    <row r="406" spans="1:5" x14ac:dyDescent="0.25">
      <c r="A406" t="str">
        <f t="shared" si="8"/>
        <v>325460000- Childrens Schoolhouse of Collegeville (Collegeville)</v>
      </c>
      <c r="B406" t="s">
        <v>1085</v>
      </c>
      <c r="C406" t="s">
        <v>1086</v>
      </c>
      <c r="D406" t="s">
        <v>6041</v>
      </c>
      <c r="E406" t="s">
        <v>1087</v>
      </c>
    </row>
    <row r="407" spans="1:5" x14ac:dyDescent="0.25">
      <c r="A407" t="str">
        <f t="shared" si="8"/>
        <v>300512910- Childrens Village (Philadelphia)</v>
      </c>
      <c r="B407" t="s">
        <v>1088</v>
      </c>
      <c r="C407" t="s">
        <v>1089</v>
      </c>
      <c r="D407" t="s">
        <v>6044</v>
      </c>
      <c r="E407" t="s">
        <v>21</v>
      </c>
    </row>
    <row r="408" spans="1:5" x14ac:dyDescent="0.25">
      <c r="A408" t="str">
        <f t="shared" si="8"/>
        <v>320481226- Childs Choice Montessori School (Bethlehem)</v>
      </c>
      <c r="B408" t="s">
        <v>1090</v>
      </c>
      <c r="C408" t="s">
        <v>1091</v>
      </c>
      <c r="D408" t="s">
        <v>6041</v>
      </c>
      <c r="E408" t="s">
        <v>539</v>
      </c>
    </row>
    <row r="409" spans="1:5" x14ac:dyDescent="0.25">
      <c r="A409" t="str">
        <f t="shared" si="8"/>
        <v>300091150- Childtowne Montessori School (Churchville)</v>
      </c>
      <c r="B409" t="s">
        <v>1092</v>
      </c>
      <c r="C409" t="s">
        <v>1093</v>
      </c>
      <c r="D409" t="s">
        <v>6041</v>
      </c>
      <c r="E409" t="s">
        <v>1094</v>
      </c>
    </row>
    <row r="410" spans="1:5" x14ac:dyDescent="0.25">
      <c r="A410" t="str">
        <f t="shared" si="8"/>
        <v>300461730- Childworks Inc (Kulpsville)</v>
      </c>
      <c r="B410" t="s">
        <v>1095</v>
      </c>
      <c r="C410" t="s">
        <v>1096</v>
      </c>
      <c r="D410" t="s">
        <v>6041</v>
      </c>
      <c r="E410" t="s">
        <v>1097</v>
      </c>
    </row>
    <row r="411" spans="1:5" x14ac:dyDescent="0.25">
      <c r="A411" t="str">
        <f t="shared" si="8"/>
        <v>314060029- CHOR Day Academy (Reading)</v>
      </c>
      <c r="B411" t="s">
        <v>1098</v>
      </c>
      <c r="C411" t="s">
        <v>1099</v>
      </c>
      <c r="D411" t="s">
        <v>6041</v>
      </c>
      <c r="E411" t="s">
        <v>252</v>
      </c>
    </row>
    <row r="412" spans="1:5" x14ac:dyDescent="0.25">
      <c r="A412" t="str">
        <f t="shared" si="8"/>
        <v>226511072- Christ Ind Baptist Academy (Philadelphia)</v>
      </c>
      <c r="B412" t="s">
        <v>1100</v>
      </c>
      <c r="C412" t="s">
        <v>1101</v>
      </c>
      <c r="D412" t="s">
        <v>6039</v>
      </c>
      <c r="E412" t="s">
        <v>21</v>
      </c>
    </row>
    <row r="413" spans="1:5" x14ac:dyDescent="0.25">
      <c r="A413" t="str">
        <f t="shared" si="8"/>
        <v>224151662- Christ Memorial Lutheran School (Malvern)</v>
      </c>
      <c r="B413" t="s">
        <v>1103</v>
      </c>
      <c r="C413" t="s">
        <v>1104</v>
      </c>
      <c r="D413" t="s">
        <v>6041</v>
      </c>
      <c r="E413" t="s">
        <v>670</v>
      </c>
    </row>
    <row r="414" spans="1:5" x14ac:dyDescent="0.25">
      <c r="A414" t="str">
        <f t="shared" si="8"/>
        <v>203027965- Christ the Divine Tchr Cath Ac (Pittsburgh)</v>
      </c>
      <c r="B414" t="s">
        <v>1105</v>
      </c>
      <c r="C414" t="s">
        <v>1106</v>
      </c>
      <c r="D414" t="s">
        <v>6039</v>
      </c>
      <c r="E414" t="s">
        <v>46</v>
      </c>
    </row>
    <row r="415" spans="1:5" x14ac:dyDescent="0.25">
      <c r="A415" t="str">
        <f t="shared" si="8"/>
        <v>207652605- Christ the Divine Teacher School (Latrobe)</v>
      </c>
      <c r="B415" t="s">
        <v>1107</v>
      </c>
      <c r="C415" t="s">
        <v>1108</v>
      </c>
      <c r="D415" t="s">
        <v>6039</v>
      </c>
      <c r="E415" t="s">
        <v>128</v>
      </c>
    </row>
    <row r="416" spans="1:5" x14ac:dyDescent="0.25">
      <c r="A416" t="str">
        <f t="shared" si="8"/>
        <v>226511102- Christ the King School (Philadelphia)</v>
      </c>
      <c r="B416" t="s">
        <v>1109</v>
      </c>
      <c r="C416" t="s">
        <v>1110</v>
      </c>
      <c r="D416" t="s">
        <v>6039</v>
      </c>
      <c r="E416" t="s">
        <v>21</v>
      </c>
    </row>
    <row r="417" spans="1:5" x14ac:dyDescent="0.25">
      <c r="A417" t="str">
        <f t="shared" si="8"/>
        <v>225231652- Christian Academy (Brookhaven)</v>
      </c>
      <c r="B417" t="s">
        <v>1111</v>
      </c>
      <c r="C417" t="s">
        <v>1112</v>
      </c>
      <c r="D417" t="s">
        <v>6039</v>
      </c>
      <c r="E417" t="s">
        <v>1113</v>
      </c>
    </row>
    <row r="418" spans="1:5" x14ac:dyDescent="0.25">
      <c r="A418" t="str">
        <f t="shared" si="8"/>
        <v>206611404- Christian Life Academy (Seneca)</v>
      </c>
      <c r="B418" t="s">
        <v>1114</v>
      </c>
      <c r="C418" t="s">
        <v>1115</v>
      </c>
      <c r="D418" t="s">
        <v>6039</v>
      </c>
      <c r="E418" t="s">
        <v>1116</v>
      </c>
    </row>
    <row r="419" spans="1:5" x14ac:dyDescent="0.25">
      <c r="A419" t="str">
        <f t="shared" si="8"/>
        <v>208050655- Christian Light School (Bedford)</v>
      </c>
      <c r="B419" t="s">
        <v>1117</v>
      </c>
      <c r="C419" t="s">
        <v>1118</v>
      </c>
      <c r="D419" t="s">
        <v>6039</v>
      </c>
      <c r="E419" t="s">
        <v>440</v>
      </c>
    </row>
    <row r="420" spans="1:5" x14ac:dyDescent="0.25">
      <c r="A420" t="str">
        <f t="shared" si="8"/>
        <v>215211502- Christian School of Grace Baptist Church (Carlisle)</v>
      </c>
      <c r="B420" t="s">
        <v>1119</v>
      </c>
      <c r="C420" t="s">
        <v>1120</v>
      </c>
      <c r="D420" t="s">
        <v>6039</v>
      </c>
      <c r="E420" t="s">
        <v>288</v>
      </c>
    </row>
    <row r="421" spans="1:5" x14ac:dyDescent="0.25">
      <c r="A421" t="str">
        <f t="shared" si="8"/>
        <v>212672503- Christian School of York (York)</v>
      </c>
      <c r="B421" t="s">
        <v>1121</v>
      </c>
      <c r="C421" t="s">
        <v>1122</v>
      </c>
      <c r="D421" t="s">
        <v>6039</v>
      </c>
      <c r="E421" t="s">
        <v>364</v>
      </c>
    </row>
    <row r="422" spans="1:5" x14ac:dyDescent="0.25">
      <c r="A422" t="str">
        <f t="shared" si="8"/>
        <v>210174142- Christian Servant Academy (Morrisdale)</v>
      </c>
      <c r="B422" t="s">
        <v>1123</v>
      </c>
      <c r="C422" t="s">
        <v>1124</v>
      </c>
      <c r="D422" t="s">
        <v>6039</v>
      </c>
      <c r="E422" t="s">
        <v>1125</v>
      </c>
    </row>
    <row r="423" spans="1:5" x14ac:dyDescent="0.25">
      <c r="A423" t="str">
        <f t="shared" si="8"/>
        <v>126513160- Christopher Columbus CS (Philadelphia)</v>
      </c>
      <c r="B423" t="s">
        <v>1126</v>
      </c>
      <c r="C423" t="s">
        <v>1127</v>
      </c>
      <c r="D423" t="s">
        <v>6040</v>
      </c>
      <c r="E423" t="s">
        <v>21</v>
      </c>
    </row>
    <row r="424" spans="1:5" x14ac:dyDescent="0.25">
      <c r="A424" t="str">
        <f t="shared" si="8"/>
        <v>206160001- Christs Dominion Academy (Summerville)</v>
      </c>
      <c r="B424" t="s">
        <v>1128</v>
      </c>
      <c r="C424" t="s">
        <v>1129</v>
      </c>
      <c r="D424" t="s">
        <v>6039</v>
      </c>
      <c r="E424" t="s">
        <v>1130</v>
      </c>
    </row>
    <row r="425" spans="1:5" x14ac:dyDescent="0.25">
      <c r="A425" t="str">
        <f t="shared" si="8"/>
        <v>224155326- Chrome View (Nottingham)</v>
      </c>
      <c r="B425" t="s">
        <v>1131</v>
      </c>
      <c r="C425" t="s">
        <v>1132</v>
      </c>
      <c r="D425" t="s">
        <v>6039</v>
      </c>
      <c r="E425" t="s">
        <v>314</v>
      </c>
    </row>
    <row r="426" spans="1:5" x14ac:dyDescent="0.25">
      <c r="A426" t="str">
        <f t="shared" si="8"/>
        <v>207650000- Church Christian Academy (Sutersville)</v>
      </c>
      <c r="B426" t="s">
        <v>1133</v>
      </c>
      <c r="C426" t="s">
        <v>1134</v>
      </c>
      <c r="D426" t="s">
        <v>6039</v>
      </c>
      <c r="E426" t="s">
        <v>1135</v>
      </c>
    </row>
    <row r="427" spans="1:5" x14ac:dyDescent="0.25">
      <c r="A427" t="str">
        <f t="shared" si="8"/>
        <v>121394017- Circle of Seasons CS (Fogelsville)</v>
      </c>
      <c r="B427" t="s">
        <v>1137</v>
      </c>
      <c r="C427" t="s">
        <v>1138</v>
      </c>
      <c r="D427" t="s">
        <v>6040</v>
      </c>
      <c r="E427" t="s">
        <v>1139</v>
      </c>
    </row>
    <row r="428" spans="1:5" x14ac:dyDescent="0.25">
      <c r="A428" t="str">
        <f t="shared" si="8"/>
        <v>300671370- Circle School (Harrisburg)</v>
      </c>
      <c r="B428" t="s">
        <v>1140</v>
      </c>
      <c r="C428" t="s">
        <v>1141</v>
      </c>
      <c r="D428" t="s">
        <v>6039</v>
      </c>
      <c r="E428" t="s">
        <v>175</v>
      </c>
    </row>
    <row r="429" spans="1:5" x14ac:dyDescent="0.25">
      <c r="A429" t="str">
        <f t="shared" si="8"/>
        <v>102020001- City CHS (Pittsburgh)</v>
      </c>
      <c r="B429" t="s">
        <v>1142</v>
      </c>
      <c r="C429" t="s">
        <v>1143</v>
      </c>
      <c r="D429" t="s">
        <v>6040</v>
      </c>
      <c r="E429" t="s">
        <v>46</v>
      </c>
    </row>
    <row r="430" spans="1:5" x14ac:dyDescent="0.25">
      <c r="A430" t="str">
        <f t="shared" si="8"/>
        <v>212281197- City Light Christian School (Waynesboro)</v>
      </c>
      <c r="B430" t="s">
        <v>1144</v>
      </c>
      <c r="C430" t="s">
        <v>1145</v>
      </c>
      <c r="D430" t="s">
        <v>6039</v>
      </c>
      <c r="E430" t="s">
        <v>1146</v>
      </c>
    </row>
    <row r="431" spans="1:5" x14ac:dyDescent="0.25">
      <c r="A431" t="str">
        <f t="shared" si="8"/>
        <v>202025886- City of Bridges High School (Pittsburgh)</v>
      </c>
      <c r="B431" t="s">
        <v>1147</v>
      </c>
      <c r="C431" t="s">
        <v>1148</v>
      </c>
      <c r="D431" t="s">
        <v>6039</v>
      </c>
      <c r="E431" t="s">
        <v>46</v>
      </c>
    </row>
    <row r="432" spans="1:5" x14ac:dyDescent="0.25">
      <c r="A432" t="str">
        <f t="shared" si="8"/>
        <v>105252507- City of Erie Regional Career &amp; Technical School (Erie)</v>
      </c>
      <c r="B432" t="s">
        <v>1149</v>
      </c>
      <c r="C432" t="s">
        <v>1150</v>
      </c>
      <c r="D432" t="s">
        <v>6042</v>
      </c>
      <c r="E432" t="s">
        <v>94</v>
      </c>
    </row>
    <row r="433" spans="1:5" x14ac:dyDescent="0.25">
      <c r="A433" t="str">
        <f t="shared" si="8"/>
        <v>226519094- City School (Philadelphia)</v>
      </c>
      <c r="B433" t="s">
        <v>1151</v>
      </c>
      <c r="C433" t="s">
        <v>1152</v>
      </c>
      <c r="D433" t="s">
        <v>6039</v>
      </c>
      <c r="E433" t="s">
        <v>21</v>
      </c>
    </row>
    <row r="434" spans="1:5" x14ac:dyDescent="0.25">
      <c r="A434" t="str">
        <f t="shared" si="8"/>
        <v>226517510- City School at Fairmount (Philadelphia)</v>
      </c>
      <c r="B434" t="s">
        <v>1153</v>
      </c>
      <c r="C434" t="s">
        <v>1154</v>
      </c>
      <c r="D434" t="s">
        <v>6039</v>
      </c>
      <c r="E434" t="s">
        <v>21</v>
      </c>
    </row>
    <row r="435" spans="1:5" x14ac:dyDescent="0.25">
      <c r="A435" t="str">
        <f t="shared" si="8"/>
        <v>103021903- Clairton City SD (Clairton)</v>
      </c>
      <c r="B435" t="s">
        <v>1155</v>
      </c>
      <c r="C435" t="s">
        <v>1156</v>
      </c>
      <c r="D435" t="s">
        <v>6043</v>
      </c>
      <c r="E435" t="s">
        <v>1157</v>
      </c>
    </row>
    <row r="436" spans="1:5" x14ac:dyDescent="0.25">
      <c r="A436" t="str">
        <f t="shared" si="8"/>
        <v>106161203- Clarion Area SD (Clarion)</v>
      </c>
      <c r="B436" t="s">
        <v>1158</v>
      </c>
      <c r="C436" t="s">
        <v>1159</v>
      </c>
      <c r="D436" t="s">
        <v>6043</v>
      </c>
      <c r="E436" t="s">
        <v>1160</v>
      </c>
    </row>
    <row r="437" spans="1:5" x14ac:dyDescent="0.25">
      <c r="A437" t="str">
        <f t="shared" si="8"/>
        <v>206160788- Clarion Christian School (Clarion)</v>
      </c>
      <c r="B437" t="s">
        <v>1161</v>
      </c>
      <c r="C437" t="s">
        <v>1162</v>
      </c>
      <c r="D437" t="s">
        <v>6039</v>
      </c>
      <c r="E437" t="s">
        <v>1160</v>
      </c>
    </row>
    <row r="438" spans="1:5" x14ac:dyDescent="0.25">
      <c r="A438" t="str">
        <f t="shared" si="8"/>
        <v>106161357- Clarion County Career Center (Shippenville)</v>
      </c>
      <c r="B438" t="s">
        <v>1163</v>
      </c>
      <c r="C438" t="s">
        <v>1164</v>
      </c>
      <c r="D438" t="s">
        <v>6042</v>
      </c>
      <c r="E438" t="s">
        <v>1165</v>
      </c>
    </row>
    <row r="439" spans="1:5" x14ac:dyDescent="0.25">
      <c r="A439" t="str">
        <f t="shared" si="8"/>
        <v>106161703- Clarion-Limestone Area SD (Strattanville)</v>
      </c>
      <c r="B439" t="s">
        <v>1166</v>
      </c>
      <c r="C439" t="s">
        <v>1167</v>
      </c>
      <c r="D439" t="s">
        <v>6043</v>
      </c>
      <c r="E439" t="s">
        <v>1168</v>
      </c>
    </row>
    <row r="440" spans="1:5" x14ac:dyDescent="0.25">
      <c r="A440" t="str">
        <f t="shared" si="8"/>
        <v>326510169- Clarke Pennsylvania Inc (Philadelphia)</v>
      </c>
      <c r="B440" t="s">
        <v>1169</v>
      </c>
      <c r="C440" t="s">
        <v>1170</v>
      </c>
      <c r="D440" t="s">
        <v>6041</v>
      </c>
      <c r="E440" t="s">
        <v>21</v>
      </c>
    </row>
    <row r="441" spans="1:5" x14ac:dyDescent="0.25">
      <c r="A441" t="str">
        <f t="shared" si="8"/>
        <v>327042467- Class Academy (Baden)</v>
      </c>
      <c r="B441" t="s">
        <v>1171</v>
      </c>
      <c r="C441" t="s">
        <v>1172</v>
      </c>
      <c r="D441" t="s">
        <v>6041</v>
      </c>
      <c r="E441" t="s">
        <v>361</v>
      </c>
    </row>
    <row r="442" spans="1:5" x14ac:dyDescent="0.25">
      <c r="A442" t="str">
        <f t="shared" si="8"/>
        <v>108071504- Claysburg-Kimmel SD (Claysburg)</v>
      </c>
      <c r="B442" t="s">
        <v>1173</v>
      </c>
      <c r="C442" t="s">
        <v>1174</v>
      </c>
      <c r="D442" t="s">
        <v>6043</v>
      </c>
      <c r="E442" t="s">
        <v>1175</v>
      </c>
    </row>
    <row r="443" spans="1:5" x14ac:dyDescent="0.25">
      <c r="A443" t="str">
        <f t="shared" si="8"/>
        <v>210171534- Clearfield Alliance Christian School (Clearfield)</v>
      </c>
      <c r="B443" t="s">
        <v>1176</v>
      </c>
      <c r="C443" t="s">
        <v>1177</v>
      </c>
      <c r="D443" t="s">
        <v>6039</v>
      </c>
      <c r="E443" t="s">
        <v>1074</v>
      </c>
    </row>
    <row r="444" spans="1:5" x14ac:dyDescent="0.25">
      <c r="A444" t="str">
        <f t="shared" si="8"/>
        <v>110171003- Clearfield Area SD (Clearfield)</v>
      </c>
      <c r="B444" t="s">
        <v>1179</v>
      </c>
      <c r="C444" t="s">
        <v>1180</v>
      </c>
      <c r="D444" t="s">
        <v>6043</v>
      </c>
      <c r="E444" t="s">
        <v>1074</v>
      </c>
    </row>
    <row r="445" spans="1:5" x14ac:dyDescent="0.25">
      <c r="A445" t="str">
        <f t="shared" si="8"/>
        <v>110171607- Clearfield County CTC (Clearfield)</v>
      </c>
      <c r="B445" t="s">
        <v>1181</v>
      </c>
      <c r="C445" t="s">
        <v>1182</v>
      </c>
      <c r="D445" t="s">
        <v>6042</v>
      </c>
      <c r="E445" t="s">
        <v>1074</v>
      </c>
    </row>
    <row r="446" spans="1:5" x14ac:dyDescent="0.25">
      <c r="A446" t="str">
        <f t="shared" si="8"/>
        <v>213361102- Clearview Mennonite School (Manheim)</v>
      </c>
      <c r="B446" t="s">
        <v>1183</v>
      </c>
      <c r="C446" t="s">
        <v>1184</v>
      </c>
      <c r="D446" t="s">
        <v>6039</v>
      </c>
      <c r="E446" t="s">
        <v>358</v>
      </c>
    </row>
    <row r="447" spans="1:5" x14ac:dyDescent="0.25">
      <c r="A447" t="str">
        <f t="shared" si="8"/>
        <v>207651505- Clelian Heights Sch for Excep Children (Greensburg)</v>
      </c>
      <c r="B447" t="s">
        <v>1185</v>
      </c>
      <c r="C447" t="s">
        <v>1186</v>
      </c>
      <c r="D447" t="s">
        <v>6041</v>
      </c>
      <c r="E447" t="s">
        <v>272</v>
      </c>
    </row>
    <row r="448" spans="1:5" x14ac:dyDescent="0.25">
      <c r="A448" t="str">
        <f t="shared" si="8"/>
        <v>224150027- Coaffroath School (Coatesville)</v>
      </c>
      <c r="B448" t="s">
        <v>1188</v>
      </c>
      <c r="C448" t="s">
        <v>1189</v>
      </c>
      <c r="D448" t="s">
        <v>6039</v>
      </c>
      <c r="E448" t="s">
        <v>564</v>
      </c>
    </row>
    <row r="449" spans="1:5" x14ac:dyDescent="0.25">
      <c r="A449" t="str">
        <f t="shared" si="8"/>
        <v>124151902- Coatesville Area SD (Thorndale)</v>
      </c>
      <c r="B449" t="s">
        <v>1191</v>
      </c>
      <c r="C449" t="s">
        <v>1192</v>
      </c>
      <c r="D449" t="s">
        <v>6043</v>
      </c>
      <c r="E449" t="s">
        <v>1193</v>
      </c>
    </row>
    <row r="450" spans="1:5" x14ac:dyDescent="0.25">
      <c r="A450" t="str">
        <f t="shared" si="8"/>
        <v>113361303- Cocalico SD (Denver)</v>
      </c>
      <c r="B450" t="s">
        <v>1194</v>
      </c>
      <c r="C450" t="s">
        <v>1195</v>
      </c>
      <c r="D450" t="s">
        <v>6043</v>
      </c>
      <c r="E450" t="s">
        <v>1050</v>
      </c>
    </row>
    <row r="451" spans="1:5" x14ac:dyDescent="0.25">
      <c r="A451" t="str">
        <f t="shared" ref="A451:A503" si="9">CONCATENATE(B451,"-"," ",C451," ","(",E451,")")</f>
        <v>211340002- Cocolamus Christian Mennonite School (McAlisterville)</v>
      </c>
      <c r="B451" t="s">
        <v>1196</v>
      </c>
      <c r="C451" t="s">
        <v>1197</v>
      </c>
      <c r="D451" t="s">
        <v>6039</v>
      </c>
      <c r="E451" t="s">
        <v>1198</v>
      </c>
    </row>
    <row r="452" spans="1:5" x14ac:dyDescent="0.25">
      <c r="A452" t="str">
        <f t="shared" si="9"/>
        <v>203029188- Coeur Academy (Pittsburgh)</v>
      </c>
      <c r="B452" t="s">
        <v>1199</v>
      </c>
      <c r="C452" t="s">
        <v>1200</v>
      </c>
      <c r="D452" t="s">
        <v>6039</v>
      </c>
      <c r="E452" t="s">
        <v>46</v>
      </c>
    </row>
    <row r="453" spans="1:5" x14ac:dyDescent="0.25">
      <c r="A453" t="str">
        <f t="shared" si="9"/>
        <v>124153320- Collegium CS (Exton)</v>
      </c>
      <c r="B453" t="s">
        <v>1201</v>
      </c>
      <c r="C453" t="s">
        <v>1202</v>
      </c>
      <c r="D453" t="s">
        <v>6040</v>
      </c>
      <c r="E453" t="s">
        <v>97</v>
      </c>
    </row>
    <row r="454" spans="1:5" x14ac:dyDescent="0.25">
      <c r="A454" t="str">
        <f t="shared" si="9"/>
        <v>213362083- Collins School (Quarryville)</v>
      </c>
      <c r="B454" t="s">
        <v>1203</v>
      </c>
      <c r="C454" t="s">
        <v>1204</v>
      </c>
      <c r="D454" t="s">
        <v>6039</v>
      </c>
      <c r="E454" t="s">
        <v>400</v>
      </c>
    </row>
    <row r="455" spans="1:5" x14ac:dyDescent="0.25">
      <c r="A455" t="str">
        <f t="shared" si="9"/>
        <v>120000000- Colonial IU 20 (Easton)</v>
      </c>
      <c r="B455" t="s">
        <v>1205</v>
      </c>
      <c r="C455" t="s">
        <v>1206</v>
      </c>
      <c r="D455" t="s">
        <v>6045</v>
      </c>
      <c r="E455" t="s">
        <v>546</v>
      </c>
    </row>
    <row r="456" spans="1:5" x14ac:dyDescent="0.25">
      <c r="A456" t="str">
        <f t="shared" si="9"/>
        <v>123461602- Colonial SD (Plymouth Meeting)</v>
      </c>
      <c r="B456" t="s">
        <v>1207</v>
      </c>
      <c r="C456" t="s">
        <v>1208</v>
      </c>
      <c r="D456" t="s">
        <v>6043</v>
      </c>
      <c r="E456" t="s">
        <v>953</v>
      </c>
    </row>
    <row r="457" spans="1:5" x14ac:dyDescent="0.25">
      <c r="A457" t="str">
        <f t="shared" si="9"/>
        <v>113361503- Columbia Borough SD (Columbia)</v>
      </c>
      <c r="B457" t="s">
        <v>1209</v>
      </c>
      <c r="C457" t="s">
        <v>1210</v>
      </c>
      <c r="D457" t="s">
        <v>6043</v>
      </c>
      <c r="E457" t="s">
        <v>1211</v>
      </c>
    </row>
    <row r="458" spans="1:5" x14ac:dyDescent="0.25">
      <c r="A458" t="str">
        <f t="shared" si="9"/>
        <v>216190700- Columbia County Christian School (Bloomsburg)</v>
      </c>
      <c r="B458" t="s">
        <v>1212</v>
      </c>
      <c r="C458" t="s">
        <v>1213</v>
      </c>
      <c r="D458" t="s">
        <v>6039</v>
      </c>
      <c r="E458" t="s">
        <v>619</v>
      </c>
    </row>
    <row r="459" spans="1:5" x14ac:dyDescent="0.25">
      <c r="A459" t="str">
        <f t="shared" si="9"/>
        <v>116191757- Columbia-Montour AVTS (Bloomsburg)</v>
      </c>
      <c r="B459" t="s">
        <v>1214</v>
      </c>
      <c r="C459" t="s">
        <v>1215</v>
      </c>
      <c r="D459" t="s">
        <v>6042</v>
      </c>
      <c r="E459" t="s">
        <v>619</v>
      </c>
    </row>
    <row r="460" spans="1:5" x14ac:dyDescent="0.25">
      <c r="A460" t="str">
        <f t="shared" si="9"/>
        <v>104431304- Commodore Perry SD (Hadley)</v>
      </c>
      <c r="B460" t="s">
        <v>1216</v>
      </c>
      <c r="C460" t="s">
        <v>1217</v>
      </c>
      <c r="D460" t="s">
        <v>6043</v>
      </c>
      <c r="E460" t="s">
        <v>1218</v>
      </c>
    </row>
    <row r="461" spans="1:5" x14ac:dyDescent="0.25">
      <c r="A461" t="str">
        <f t="shared" si="9"/>
        <v>115220002- Commonwealth Charter Academy CS (Harrisburg)</v>
      </c>
      <c r="B461" t="s">
        <v>1219</v>
      </c>
      <c r="C461" t="s">
        <v>1220</v>
      </c>
      <c r="D461" t="s">
        <v>6040</v>
      </c>
      <c r="E461" t="s">
        <v>175</v>
      </c>
    </row>
    <row r="462" spans="1:5" x14ac:dyDescent="0.25">
      <c r="A462" t="str">
        <f t="shared" si="9"/>
        <v>126512840- Community Academy of Philadelphia CS (Philadelphia)</v>
      </c>
      <c r="B462" t="s">
        <v>1221</v>
      </c>
      <c r="C462" t="s">
        <v>1222</v>
      </c>
      <c r="D462" t="s">
        <v>6040</v>
      </c>
      <c r="E462" t="s">
        <v>21</v>
      </c>
    </row>
    <row r="463" spans="1:5" x14ac:dyDescent="0.25">
      <c r="A463" t="str">
        <f t="shared" si="9"/>
        <v>222091532- Community Christian Day School (Feasterville)</v>
      </c>
      <c r="B463" t="s">
        <v>1224</v>
      </c>
      <c r="C463" t="s">
        <v>1225</v>
      </c>
      <c r="D463" t="s">
        <v>6039</v>
      </c>
      <c r="E463" t="s">
        <v>765</v>
      </c>
    </row>
    <row r="464" spans="1:5" x14ac:dyDescent="0.25">
      <c r="A464" t="str">
        <f t="shared" si="9"/>
        <v>300670850- Community Connections for Children Inc (York)</v>
      </c>
      <c r="B464" t="s">
        <v>1226</v>
      </c>
      <c r="C464" t="s">
        <v>1227</v>
      </c>
      <c r="D464" t="s">
        <v>6044</v>
      </c>
      <c r="E464" t="s">
        <v>364</v>
      </c>
    </row>
    <row r="465" spans="1:5" x14ac:dyDescent="0.25">
      <c r="A465" t="str">
        <f t="shared" si="9"/>
        <v>326512995- Community Council Learning Academy (Philadelphia)</v>
      </c>
      <c r="B465" t="s">
        <v>1228</v>
      </c>
      <c r="C465" t="s">
        <v>1229</v>
      </c>
      <c r="D465" t="s">
        <v>6041</v>
      </c>
      <c r="E465" t="s">
        <v>21</v>
      </c>
    </row>
    <row r="466" spans="1:5" x14ac:dyDescent="0.25">
      <c r="A466" t="str">
        <f t="shared" si="9"/>
        <v>300250800- Community Country Day School (Erie)</v>
      </c>
      <c r="B466" t="s">
        <v>1230</v>
      </c>
      <c r="C466" t="s">
        <v>1231</v>
      </c>
      <c r="D466" t="s">
        <v>6041</v>
      </c>
      <c r="E466" t="s">
        <v>94</v>
      </c>
    </row>
    <row r="467" spans="1:5" x14ac:dyDescent="0.25">
      <c r="A467" t="str">
        <f t="shared" si="9"/>
        <v>202021405- Community Day School (Pittsburgh)</v>
      </c>
      <c r="B467" t="s">
        <v>1232</v>
      </c>
      <c r="C467" t="s">
        <v>1233</v>
      </c>
      <c r="D467" t="s">
        <v>6039</v>
      </c>
      <c r="E467" t="s">
        <v>46</v>
      </c>
    </row>
    <row r="468" spans="1:5" x14ac:dyDescent="0.25">
      <c r="A468" t="str">
        <f t="shared" si="9"/>
        <v>326510079- Community Partnership School (Philadelphia)</v>
      </c>
      <c r="B468" t="s">
        <v>1234</v>
      </c>
      <c r="C468" t="s">
        <v>1235</v>
      </c>
      <c r="D468" t="s">
        <v>6039</v>
      </c>
      <c r="E468" t="s">
        <v>21</v>
      </c>
    </row>
    <row r="469" spans="1:5" x14ac:dyDescent="0.25">
      <c r="A469" t="str">
        <f t="shared" si="9"/>
        <v>300671380- Community Progress Co (York)</v>
      </c>
      <c r="B469" t="s">
        <v>1236</v>
      </c>
      <c r="C469" t="s">
        <v>1237</v>
      </c>
      <c r="D469" t="s">
        <v>6044</v>
      </c>
      <c r="E469" t="s">
        <v>364</v>
      </c>
    </row>
    <row r="470" spans="1:5" x14ac:dyDescent="0.25">
      <c r="A470" t="str">
        <f t="shared" si="9"/>
        <v>213361112- Compass School (Gap)</v>
      </c>
      <c r="B470" t="s">
        <v>1238</v>
      </c>
      <c r="C470" t="s">
        <v>1239</v>
      </c>
      <c r="D470" t="s">
        <v>6039</v>
      </c>
      <c r="E470" t="s">
        <v>743</v>
      </c>
    </row>
    <row r="471" spans="1:5" x14ac:dyDescent="0.25">
      <c r="A471" t="str">
        <f t="shared" si="9"/>
        <v>225230015- Computer Kidz Christian Academy (Woodlyn)</v>
      </c>
      <c r="B471" t="s">
        <v>1240</v>
      </c>
      <c r="C471" t="s">
        <v>1241</v>
      </c>
      <c r="D471" t="s">
        <v>6039</v>
      </c>
      <c r="E471" t="s">
        <v>772</v>
      </c>
    </row>
    <row r="472" spans="1:5" x14ac:dyDescent="0.25">
      <c r="A472" t="str">
        <f t="shared" si="9"/>
        <v>226510085- Computer Kidz Christian Academy (Philadelphia)</v>
      </c>
      <c r="B472" t="s">
        <v>1242</v>
      </c>
      <c r="C472" t="s">
        <v>1241</v>
      </c>
      <c r="D472" t="s">
        <v>6039</v>
      </c>
      <c r="E472" t="s">
        <v>21</v>
      </c>
    </row>
    <row r="473" spans="1:5" x14ac:dyDescent="0.25">
      <c r="A473" t="str">
        <f t="shared" si="9"/>
        <v>300151120- Concept School (Westtown)</v>
      </c>
      <c r="B473" t="s">
        <v>1243</v>
      </c>
      <c r="C473" t="s">
        <v>1244</v>
      </c>
      <c r="D473" t="s">
        <v>6041</v>
      </c>
      <c r="E473" t="s">
        <v>1245</v>
      </c>
    </row>
    <row r="474" spans="1:5" x14ac:dyDescent="0.25">
      <c r="A474" t="str">
        <f t="shared" si="9"/>
        <v>108561803- Conemaugh Township Area SD (Davidsville)</v>
      </c>
      <c r="B474" t="s">
        <v>1246</v>
      </c>
      <c r="C474" t="s">
        <v>1247</v>
      </c>
      <c r="D474" t="s">
        <v>6043</v>
      </c>
      <c r="E474" t="s">
        <v>1248</v>
      </c>
    </row>
    <row r="475" spans="1:5" x14ac:dyDescent="0.25">
      <c r="A475" t="str">
        <f t="shared" si="9"/>
        <v>108111403- Conemaugh Valley SD (Johnstown)</v>
      </c>
      <c r="B475" t="s">
        <v>1249</v>
      </c>
      <c r="C475" t="s">
        <v>1250</v>
      </c>
      <c r="D475" t="s">
        <v>6043</v>
      </c>
      <c r="E475" t="s">
        <v>578</v>
      </c>
    </row>
    <row r="476" spans="1:5" x14ac:dyDescent="0.25">
      <c r="A476" t="str">
        <f t="shared" si="9"/>
        <v>213361162- Conestoga Christian School (Morgantown)</v>
      </c>
      <c r="B476" t="s">
        <v>1251</v>
      </c>
      <c r="C476" t="s">
        <v>1252</v>
      </c>
      <c r="D476" t="s">
        <v>6039</v>
      </c>
      <c r="E476" t="s">
        <v>1253</v>
      </c>
    </row>
    <row r="477" spans="1:5" x14ac:dyDescent="0.25">
      <c r="A477" t="str">
        <f t="shared" si="9"/>
        <v>213361172- Conestoga School (East Earl)</v>
      </c>
      <c r="B477" t="s">
        <v>1254</v>
      </c>
      <c r="C477" t="s">
        <v>1255</v>
      </c>
      <c r="D477" t="s">
        <v>6039</v>
      </c>
      <c r="E477" t="s">
        <v>590</v>
      </c>
    </row>
    <row r="478" spans="1:5" x14ac:dyDescent="0.25">
      <c r="A478" t="str">
        <f t="shared" si="9"/>
        <v>113361703- Conestoga Valley SD (Lancaster)</v>
      </c>
      <c r="B478" t="s">
        <v>1256</v>
      </c>
      <c r="C478" t="s">
        <v>1257</v>
      </c>
      <c r="D478" t="s">
        <v>6043</v>
      </c>
      <c r="E478" t="s">
        <v>235</v>
      </c>
    </row>
    <row r="479" spans="1:5" x14ac:dyDescent="0.25">
      <c r="A479" t="str">
        <f t="shared" si="9"/>
        <v>213361182- Conestoga View School (Ephrata)</v>
      </c>
      <c r="B479" t="s">
        <v>1258</v>
      </c>
      <c r="C479" t="s">
        <v>1259</v>
      </c>
      <c r="D479" t="s">
        <v>6039</v>
      </c>
      <c r="E479" t="s">
        <v>516</v>
      </c>
    </row>
    <row r="480" spans="1:5" x14ac:dyDescent="0.25">
      <c r="A480" t="str">
        <f t="shared" si="9"/>
        <v>112011603- Conewago Valley SD (New Oxford)</v>
      </c>
      <c r="B480" t="s">
        <v>1260</v>
      </c>
      <c r="C480" t="s">
        <v>1261</v>
      </c>
      <c r="D480" t="s">
        <v>6043</v>
      </c>
      <c r="E480" t="s">
        <v>1262</v>
      </c>
    </row>
    <row r="481" spans="1:5" x14ac:dyDescent="0.25">
      <c r="A481" t="str">
        <f t="shared" si="9"/>
        <v>220453029- Congregation Bais Menachem Hebrew School (Canadensis)</v>
      </c>
      <c r="B481" t="s">
        <v>1263</v>
      </c>
      <c r="C481" t="s">
        <v>1264</v>
      </c>
      <c r="D481" t="s">
        <v>6039</v>
      </c>
      <c r="E481" t="s">
        <v>1265</v>
      </c>
    </row>
    <row r="482" spans="1:5" x14ac:dyDescent="0.25">
      <c r="A482" t="str">
        <f t="shared" si="9"/>
        <v>220452472- Congregation Ohr Menachem (Canadensis)</v>
      </c>
      <c r="B482" t="s">
        <v>1266</v>
      </c>
      <c r="C482" t="s">
        <v>1267</v>
      </c>
      <c r="D482" t="s">
        <v>6039</v>
      </c>
      <c r="E482" t="s">
        <v>1265</v>
      </c>
    </row>
    <row r="483" spans="1:5" x14ac:dyDescent="0.25">
      <c r="A483" t="str">
        <f t="shared" si="9"/>
        <v>105201033- Conneaut SD (Linesville)</v>
      </c>
      <c r="B483" t="s">
        <v>1268</v>
      </c>
      <c r="C483" t="s">
        <v>1269</v>
      </c>
      <c r="D483" t="s">
        <v>6043</v>
      </c>
      <c r="E483" t="s">
        <v>1270</v>
      </c>
    </row>
    <row r="484" spans="1:5" x14ac:dyDescent="0.25">
      <c r="A484" t="str">
        <f t="shared" si="9"/>
        <v>101266007- Connellsville Area Career &amp; Technical Center (Connellsville)</v>
      </c>
      <c r="B484" t="s">
        <v>1271</v>
      </c>
      <c r="C484" t="s">
        <v>1272</v>
      </c>
      <c r="D484" t="s">
        <v>6042</v>
      </c>
      <c r="E484" t="s">
        <v>137</v>
      </c>
    </row>
    <row r="485" spans="1:5" x14ac:dyDescent="0.25">
      <c r="A485" t="str">
        <f t="shared" si="9"/>
        <v>201261505- Connellsville Area Catholic School (Connellsville)</v>
      </c>
      <c r="B485" t="s">
        <v>1273</v>
      </c>
      <c r="C485" t="s">
        <v>1274</v>
      </c>
      <c r="D485" t="s">
        <v>6039</v>
      </c>
      <c r="E485" t="s">
        <v>137</v>
      </c>
    </row>
    <row r="486" spans="1:5" x14ac:dyDescent="0.25">
      <c r="A486" t="str">
        <f t="shared" si="9"/>
        <v>101261302- Connellsville Area SD (Connellsville)</v>
      </c>
      <c r="B486" t="s">
        <v>1275</v>
      </c>
      <c r="C486" t="s">
        <v>1276</v>
      </c>
      <c r="D486" t="s">
        <v>6043</v>
      </c>
      <c r="E486" t="s">
        <v>137</v>
      </c>
    </row>
    <row r="487" spans="1:5" x14ac:dyDescent="0.25">
      <c r="A487" t="str">
        <f t="shared" si="9"/>
        <v>114061103- Conrad Weiser Area SD (Robesonia)</v>
      </c>
      <c r="B487" t="s">
        <v>1277</v>
      </c>
      <c r="C487" t="s">
        <v>1278</v>
      </c>
      <c r="D487" t="s">
        <v>6043</v>
      </c>
      <c r="E487" t="s">
        <v>1279</v>
      </c>
    </row>
    <row r="488" spans="1:5" x14ac:dyDescent="0.25">
      <c r="A488" t="str">
        <f t="shared" si="9"/>
        <v>222091252- Conwell Egan Catholic HS (Fairless Hills)</v>
      </c>
      <c r="B488" t="s">
        <v>1280</v>
      </c>
      <c r="C488" t="s">
        <v>1281</v>
      </c>
      <c r="D488" t="s">
        <v>6039</v>
      </c>
      <c r="E488" t="s">
        <v>737</v>
      </c>
    </row>
    <row r="489" spans="1:5" x14ac:dyDescent="0.25">
      <c r="A489" t="str">
        <f t="shared" si="9"/>
        <v>300151300- Copeland Run Academy (Downingtown)</v>
      </c>
      <c r="B489" t="s">
        <v>1282</v>
      </c>
      <c r="C489" t="s">
        <v>1283</v>
      </c>
      <c r="D489" t="s">
        <v>6041</v>
      </c>
      <c r="E489" t="s">
        <v>589</v>
      </c>
    </row>
    <row r="490" spans="1:5" x14ac:dyDescent="0.25">
      <c r="A490" t="str">
        <f t="shared" si="9"/>
        <v>314060003- Cornell Abraxas (Morgantown)</v>
      </c>
      <c r="B490" t="s">
        <v>1284</v>
      </c>
      <c r="C490" t="s">
        <v>1285</v>
      </c>
      <c r="D490" t="s">
        <v>6041</v>
      </c>
      <c r="E490" t="s">
        <v>1253</v>
      </c>
    </row>
    <row r="491" spans="1:5" x14ac:dyDescent="0.25">
      <c r="A491" t="str">
        <f t="shared" si="9"/>
        <v>300272000- Cornell Abraxas I Arlene Lissner (Marienville)</v>
      </c>
      <c r="B491" t="s">
        <v>1286</v>
      </c>
      <c r="C491" t="s">
        <v>1287</v>
      </c>
      <c r="D491" t="s">
        <v>6041</v>
      </c>
      <c r="E491" t="s">
        <v>1288</v>
      </c>
    </row>
    <row r="492" spans="1:5" x14ac:dyDescent="0.25">
      <c r="A492" t="str">
        <f t="shared" si="9"/>
        <v>300280100- Cornell Abraxas Leadership Development Program (South Mountain)</v>
      </c>
      <c r="B492" t="s">
        <v>1289</v>
      </c>
      <c r="C492" t="s">
        <v>1290</v>
      </c>
      <c r="D492" t="s">
        <v>6041</v>
      </c>
      <c r="E492" t="s">
        <v>1291</v>
      </c>
    </row>
    <row r="493" spans="1:5" x14ac:dyDescent="0.25">
      <c r="A493" t="str">
        <f t="shared" si="9"/>
        <v>312280000- Cornell Abraxas Youth Center (South Mountain)</v>
      </c>
      <c r="B493" t="s">
        <v>1292</v>
      </c>
      <c r="C493" t="s">
        <v>1293</v>
      </c>
      <c r="D493" t="s">
        <v>6041</v>
      </c>
      <c r="E493" t="s">
        <v>1291</v>
      </c>
    </row>
    <row r="494" spans="1:5" x14ac:dyDescent="0.25">
      <c r="A494" t="str">
        <f t="shared" si="9"/>
        <v>103022103- Cornell SD (Coraopolis)</v>
      </c>
      <c r="B494" t="s">
        <v>1294</v>
      </c>
      <c r="C494" t="s">
        <v>1295</v>
      </c>
      <c r="D494" t="s">
        <v>6043</v>
      </c>
      <c r="E494" t="s">
        <v>1296</v>
      </c>
    </row>
    <row r="495" spans="1:5" x14ac:dyDescent="0.25">
      <c r="A495" t="str">
        <f t="shared" si="9"/>
        <v>208567911- Cornerstone Apostolic Academy (Meyersdale)</v>
      </c>
      <c r="B495" t="s">
        <v>1297</v>
      </c>
      <c r="C495" t="s">
        <v>1298</v>
      </c>
      <c r="D495" t="s">
        <v>6039</v>
      </c>
      <c r="E495" t="s">
        <v>1299</v>
      </c>
    </row>
    <row r="496" spans="1:5" x14ac:dyDescent="0.25">
      <c r="A496" t="str">
        <f t="shared" si="9"/>
        <v>218400946- Cornerstone Christian Academy (Dallas)</v>
      </c>
      <c r="B496" t="s">
        <v>1300</v>
      </c>
      <c r="C496" t="s">
        <v>1301</v>
      </c>
      <c r="D496" t="s">
        <v>6039</v>
      </c>
      <c r="E496" t="s">
        <v>747</v>
      </c>
    </row>
    <row r="497" spans="1:5" x14ac:dyDescent="0.25">
      <c r="A497" t="str">
        <f t="shared" si="9"/>
        <v>300512620- Cornerstone Christian Academy (Philadelphia)</v>
      </c>
      <c r="B497" t="s">
        <v>1302</v>
      </c>
      <c r="C497" t="s">
        <v>1301</v>
      </c>
      <c r="D497" t="s">
        <v>6039</v>
      </c>
      <c r="E497" t="s">
        <v>21</v>
      </c>
    </row>
    <row r="498" spans="1:5" x14ac:dyDescent="0.25">
      <c r="A498" t="str">
        <f t="shared" si="9"/>
        <v>300029770- Cornerstone Christian Prep-Wilson Campus (West Mifflin)</v>
      </c>
      <c r="B498" t="s">
        <v>1303</v>
      </c>
      <c r="C498" t="s">
        <v>1304</v>
      </c>
      <c r="D498" t="s">
        <v>6039</v>
      </c>
      <c r="E498" t="s">
        <v>1305</v>
      </c>
    </row>
    <row r="499" spans="1:5" x14ac:dyDescent="0.25">
      <c r="A499" t="str">
        <f t="shared" si="9"/>
        <v>201639500- Cornerstone Mennonite School (Burgettstown)</v>
      </c>
      <c r="B499" t="s">
        <v>1306</v>
      </c>
      <c r="C499" t="s">
        <v>1307</v>
      </c>
      <c r="D499" t="s">
        <v>6039</v>
      </c>
      <c r="E499" t="s">
        <v>750</v>
      </c>
    </row>
    <row r="500" spans="1:5" x14ac:dyDescent="0.25">
      <c r="A500" t="str">
        <f t="shared" si="9"/>
        <v>113381303- Cornwall-Lebanon SD (Lebanon)</v>
      </c>
      <c r="B500" t="s">
        <v>1308</v>
      </c>
      <c r="C500" t="s">
        <v>1309</v>
      </c>
      <c r="D500" t="s">
        <v>6043</v>
      </c>
      <c r="E500" t="s">
        <v>744</v>
      </c>
    </row>
    <row r="501" spans="1:5" x14ac:dyDescent="0.25">
      <c r="A501" t="str">
        <f t="shared" si="9"/>
        <v>212281003- Corpus Christi School (Chambersburg)</v>
      </c>
      <c r="B501" t="s">
        <v>1310</v>
      </c>
      <c r="C501" t="s">
        <v>1311</v>
      </c>
      <c r="D501" t="s">
        <v>6039</v>
      </c>
      <c r="E501" t="s">
        <v>811</v>
      </c>
    </row>
    <row r="502" spans="1:5" x14ac:dyDescent="0.25">
      <c r="A502" t="str">
        <f t="shared" si="9"/>
        <v>223460802- Corpus Christi School (Lansdale)</v>
      </c>
      <c r="B502" t="s">
        <v>1312</v>
      </c>
      <c r="C502" t="s">
        <v>1311</v>
      </c>
      <c r="D502" t="s">
        <v>6039</v>
      </c>
      <c r="E502" t="s">
        <v>392</v>
      </c>
    </row>
    <row r="503" spans="1:5" x14ac:dyDescent="0.25">
      <c r="A503" t="str">
        <f t="shared" si="9"/>
        <v>205250003- Corry Alliance Academy (Corry)</v>
      </c>
      <c r="B503" t="s">
        <v>1313</v>
      </c>
      <c r="C503" t="s">
        <v>1314</v>
      </c>
      <c r="D503" t="s">
        <v>6039</v>
      </c>
      <c r="E503" t="s">
        <v>1315</v>
      </c>
    </row>
    <row r="504" spans="1:5" x14ac:dyDescent="0.25">
      <c r="A504" t="str">
        <f t="shared" ref="A504:A537" si="10">CONCATENATE(B504,"-"," ",C504," ","(",E504,")")</f>
        <v>105251453- Corry Area SD (Corry)</v>
      </c>
      <c r="B504" t="s">
        <v>1316</v>
      </c>
      <c r="C504" t="s">
        <v>1317</v>
      </c>
      <c r="D504" t="s">
        <v>6043</v>
      </c>
      <c r="E504" t="s">
        <v>1315</v>
      </c>
    </row>
    <row r="505" spans="1:5" x14ac:dyDescent="0.25">
      <c r="A505" t="str">
        <f t="shared" si="10"/>
        <v>323461966- Cottage Seven Academy (Phoenixville)</v>
      </c>
      <c r="B505" t="s">
        <v>1318</v>
      </c>
      <c r="C505" t="s">
        <v>1319</v>
      </c>
      <c r="D505" t="s">
        <v>6041</v>
      </c>
      <c r="E505" t="s">
        <v>826</v>
      </c>
    </row>
    <row r="506" spans="1:5" x14ac:dyDescent="0.25">
      <c r="A506" t="str">
        <f t="shared" si="10"/>
        <v>204371004- Cotton School (New Wilmington)</v>
      </c>
      <c r="B506" t="s">
        <v>1320</v>
      </c>
      <c r="C506" t="s">
        <v>1321</v>
      </c>
      <c r="D506" t="s">
        <v>6039</v>
      </c>
      <c r="E506" t="s">
        <v>267</v>
      </c>
    </row>
    <row r="507" spans="1:5" x14ac:dyDescent="0.25">
      <c r="A507" t="str">
        <f t="shared" si="10"/>
        <v>109531304- Coudersport Area SD (Coudersport)</v>
      </c>
      <c r="B507" t="s">
        <v>1322</v>
      </c>
      <c r="C507" t="s">
        <v>1323</v>
      </c>
      <c r="D507" t="s">
        <v>6043</v>
      </c>
      <c r="E507" t="s">
        <v>1324</v>
      </c>
    </row>
    <row r="508" spans="1:5" x14ac:dyDescent="0.25">
      <c r="A508" t="str">
        <f t="shared" si="10"/>
        <v>122092353- Council Rock SD (Newtown)</v>
      </c>
      <c r="B508" t="s">
        <v>1325</v>
      </c>
      <c r="C508" t="s">
        <v>1326</v>
      </c>
      <c r="D508" t="s">
        <v>6043</v>
      </c>
      <c r="E508" t="s">
        <v>1039</v>
      </c>
    </row>
    <row r="509" spans="1:5" x14ac:dyDescent="0.25">
      <c r="A509" t="str">
        <f t="shared" si="10"/>
        <v>215221753- Covenant Christian Academy (Harrisburg)</v>
      </c>
      <c r="B509" t="s">
        <v>1332</v>
      </c>
      <c r="C509" t="s">
        <v>1333</v>
      </c>
      <c r="D509" t="s">
        <v>6039</v>
      </c>
      <c r="E509" t="s">
        <v>175</v>
      </c>
    </row>
    <row r="510" spans="1:5" x14ac:dyDescent="0.25">
      <c r="A510" t="str">
        <f t="shared" si="10"/>
        <v>220480852- Covenant Christian Academy of the Lehigh Valley (Bethlehem)</v>
      </c>
      <c r="B510" t="s">
        <v>1334</v>
      </c>
      <c r="C510" t="s">
        <v>1335</v>
      </c>
      <c r="D510" t="s">
        <v>6039</v>
      </c>
      <c r="E510" t="s">
        <v>539</v>
      </c>
    </row>
    <row r="511" spans="1:5" x14ac:dyDescent="0.25">
      <c r="A511" t="str">
        <f t="shared" si="10"/>
        <v>223460942- Coventry Christian Schools Inc (Pottstown)</v>
      </c>
      <c r="B511" t="s">
        <v>1336</v>
      </c>
      <c r="C511" t="s">
        <v>1337</v>
      </c>
      <c r="D511" t="s">
        <v>6039</v>
      </c>
      <c r="E511" t="s">
        <v>93</v>
      </c>
    </row>
    <row r="512" spans="1:5" x14ac:dyDescent="0.25">
      <c r="A512" t="str">
        <f t="shared" si="10"/>
        <v>106611303- Cranberry Area SD (Seneca)</v>
      </c>
      <c r="B512" t="s">
        <v>1339</v>
      </c>
      <c r="C512" t="s">
        <v>1340</v>
      </c>
      <c r="D512" t="s">
        <v>6043</v>
      </c>
      <c r="E512" t="s">
        <v>1116</v>
      </c>
    </row>
    <row r="513" spans="1:5" x14ac:dyDescent="0.25">
      <c r="A513" t="str">
        <f t="shared" si="10"/>
        <v>105201352- Crawford Central SD (Meadville)</v>
      </c>
      <c r="B513" t="s">
        <v>1341</v>
      </c>
      <c r="C513" t="s">
        <v>1342</v>
      </c>
      <c r="D513" t="s">
        <v>6043</v>
      </c>
      <c r="E513" t="s">
        <v>536</v>
      </c>
    </row>
    <row r="514" spans="1:5" x14ac:dyDescent="0.25">
      <c r="A514" t="str">
        <f t="shared" si="10"/>
        <v>205200044- Crawford Christian Academy (Meadville)</v>
      </c>
      <c r="B514" t="s">
        <v>1343</v>
      </c>
      <c r="C514" t="s">
        <v>1344</v>
      </c>
      <c r="D514" t="s">
        <v>6039</v>
      </c>
      <c r="E514" t="s">
        <v>536</v>
      </c>
    </row>
    <row r="515" spans="1:5" x14ac:dyDescent="0.25">
      <c r="A515" t="str">
        <f t="shared" si="10"/>
        <v>205201504- Crawford Christian Academy (Meadville)</v>
      </c>
      <c r="B515" t="s">
        <v>1345</v>
      </c>
      <c r="C515" t="s">
        <v>1344</v>
      </c>
      <c r="D515" t="s">
        <v>6039</v>
      </c>
      <c r="E515" t="s">
        <v>536</v>
      </c>
    </row>
    <row r="516" spans="1:5" x14ac:dyDescent="0.25">
      <c r="A516" t="str">
        <f t="shared" si="10"/>
        <v>105201407- Crawford County CTC (Meadville)</v>
      </c>
      <c r="B516" t="s">
        <v>1346</v>
      </c>
      <c r="C516" t="s">
        <v>1347</v>
      </c>
      <c r="D516" t="s">
        <v>6042</v>
      </c>
      <c r="E516" t="s">
        <v>536</v>
      </c>
    </row>
    <row r="517" spans="1:5" x14ac:dyDescent="0.25">
      <c r="A517" t="str">
        <f t="shared" si="10"/>
        <v>304376697- Cray Education Center (New Castle)</v>
      </c>
      <c r="B517" t="s">
        <v>1348</v>
      </c>
      <c r="C517" t="s">
        <v>1349</v>
      </c>
      <c r="D517" t="s">
        <v>6041</v>
      </c>
      <c r="E517" t="s">
        <v>1350</v>
      </c>
    </row>
    <row r="518" spans="1:5" x14ac:dyDescent="0.25">
      <c r="A518" t="str">
        <f t="shared" si="10"/>
        <v>224151852- Cream School (Oxford)</v>
      </c>
      <c r="B518" t="s">
        <v>1351</v>
      </c>
      <c r="C518" t="s">
        <v>1352</v>
      </c>
      <c r="D518" t="s">
        <v>6039</v>
      </c>
      <c r="E518" t="s">
        <v>313</v>
      </c>
    </row>
    <row r="519" spans="1:5" x14ac:dyDescent="0.25">
      <c r="A519" t="str">
        <f t="shared" si="10"/>
        <v>216490400- Create Academy (Shamokin)</v>
      </c>
      <c r="B519" t="s">
        <v>1353</v>
      </c>
      <c r="C519" t="s">
        <v>1354</v>
      </c>
      <c r="D519" t="s">
        <v>6039</v>
      </c>
      <c r="E519" t="s">
        <v>1355</v>
      </c>
    </row>
    <row r="520" spans="1:5" x14ac:dyDescent="0.25">
      <c r="A520" t="str">
        <f t="shared" si="10"/>
        <v>216496498- Create Academy (Shamokin)</v>
      </c>
      <c r="B520" t="s">
        <v>1356</v>
      </c>
      <c r="C520" t="s">
        <v>1354</v>
      </c>
      <c r="D520" t="s">
        <v>6039</v>
      </c>
      <c r="E520" t="s">
        <v>1355</v>
      </c>
    </row>
    <row r="521" spans="1:5" x14ac:dyDescent="0.25">
      <c r="A521" t="str">
        <f t="shared" si="10"/>
        <v>204430007- Creative Learning Christian School (Mercer)</v>
      </c>
      <c r="B521" t="s">
        <v>1357</v>
      </c>
      <c r="C521" t="s">
        <v>1358</v>
      </c>
      <c r="D521" t="s">
        <v>6039</v>
      </c>
      <c r="E521" t="s">
        <v>1359</v>
      </c>
    </row>
    <row r="522" spans="1:5" x14ac:dyDescent="0.25">
      <c r="A522" t="str">
        <f t="shared" si="10"/>
        <v>225230012- Creative Minds Christian Academy (Darby)</v>
      </c>
      <c r="B522" t="s">
        <v>1360</v>
      </c>
      <c r="C522" t="s">
        <v>1361</v>
      </c>
      <c r="D522" t="s">
        <v>6039</v>
      </c>
      <c r="E522" t="s">
        <v>613</v>
      </c>
    </row>
    <row r="523" spans="1:5" x14ac:dyDescent="0.25">
      <c r="A523" t="str">
        <f t="shared" si="10"/>
        <v>226513837- Creative Minds Christian Academy (Philadelphia)</v>
      </c>
      <c r="B523" t="s">
        <v>1362</v>
      </c>
      <c r="C523" t="s">
        <v>1361</v>
      </c>
      <c r="D523" t="s">
        <v>6039</v>
      </c>
      <c r="E523" t="s">
        <v>21</v>
      </c>
    </row>
    <row r="524" spans="1:5" x14ac:dyDescent="0.25">
      <c r="A524" t="str">
        <f t="shared" si="10"/>
        <v>323460096- Creative Minds Montessori School (Pottstown)</v>
      </c>
      <c r="B524" t="s">
        <v>1363</v>
      </c>
      <c r="C524" t="s">
        <v>1364</v>
      </c>
      <c r="D524" t="s">
        <v>6041</v>
      </c>
      <c r="E524" t="s">
        <v>93</v>
      </c>
    </row>
    <row r="525" spans="1:5" x14ac:dyDescent="0.25">
      <c r="A525" t="str">
        <f t="shared" si="10"/>
        <v>216604475- Creekside Mennonite School (Mifflinburg)</v>
      </c>
      <c r="B525" t="s">
        <v>1367</v>
      </c>
      <c r="C525" t="s">
        <v>1368</v>
      </c>
      <c r="D525" t="s">
        <v>6039</v>
      </c>
      <c r="E525" t="s">
        <v>688</v>
      </c>
    </row>
    <row r="526" spans="1:5" x14ac:dyDescent="0.25">
      <c r="A526" t="str">
        <f t="shared" si="10"/>
        <v>226514122- Crefeld School (Philadelphia)</v>
      </c>
      <c r="B526" t="s">
        <v>1369</v>
      </c>
      <c r="C526" t="s">
        <v>1370</v>
      </c>
      <c r="D526" t="s">
        <v>6039</v>
      </c>
      <c r="E526" t="s">
        <v>21</v>
      </c>
    </row>
    <row r="527" spans="1:5" x14ac:dyDescent="0.25">
      <c r="A527" t="str">
        <f t="shared" si="10"/>
        <v>228320005- Cresswell Mennonite School (Indiana)</v>
      </c>
      <c r="B527" t="s">
        <v>1371</v>
      </c>
      <c r="C527" t="s">
        <v>1372</v>
      </c>
      <c r="D527" t="s">
        <v>6039</v>
      </c>
      <c r="E527" t="s">
        <v>122</v>
      </c>
    </row>
    <row r="528" spans="1:5" x14ac:dyDescent="0.25">
      <c r="A528" t="str">
        <f t="shared" si="10"/>
        <v>118401403- Crestwood SD (Mountain Top)</v>
      </c>
      <c r="B528" t="s">
        <v>1373</v>
      </c>
      <c r="C528" t="s">
        <v>1374</v>
      </c>
      <c r="D528" t="s">
        <v>6043</v>
      </c>
      <c r="E528" t="s">
        <v>746</v>
      </c>
    </row>
    <row r="529" spans="1:5" x14ac:dyDescent="0.25">
      <c r="A529" t="str">
        <f t="shared" si="10"/>
        <v>112673300- Crispus Attucks CS (York)</v>
      </c>
      <c r="B529" t="s">
        <v>1375</v>
      </c>
      <c r="C529" t="s">
        <v>1376</v>
      </c>
      <c r="D529" t="s">
        <v>6040</v>
      </c>
      <c r="E529" t="s">
        <v>364</v>
      </c>
    </row>
    <row r="530" spans="1:5" x14ac:dyDescent="0.25">
      <c r="A530" t="str">
        <f t="shared" si="10"/>
        <v>226510080- Cristo Rey Philadelphia High School (Philadelphia)</v>
      </c>
      <c r="B530" t="s">
        <v>1377</v>
      </c>
      <c r="C530" t="s">
        <v>1378</v>
      </c>
      <c r="D530" t="s">
        <v>6039</v>
      </c>
      <c r="E530" t="s">
        <v>21</v>
      </c>
    </row>
    <row r="531" spans="1:5" x14ac:dyDescent="0.25">
      <c r="A531" t="str">
        <f t="shared" si="10"/>
        <v>218405390- Cross Creek Christian Academy (Lehman)</v>
      </c>
      <c r="B531" t="s">
        <v>1379</v>
      </c>
      <c r="C531" t="s">
        <v>1380</v>
      </c>
      <c r="D531" t="s">
        <v>6039</v>
      </c>
      <c r="E531" t="s">
        <v>745</v>
      </c>
    </row>
    <row r="532" spans="1:5" x14ac:dyDescent="0.25">
      <c r="A532" t="str">
        <f t="shared" si="10"/>
        <v>208561255- Cross Road School (Salisbury)</v>
      </c>
      <c r="B532" t="s">
        <v>1381</v>
      </c>
      <c r="C532" t="s">
        <v>1382</v>
      </c>
      <c r="D532" t="s">
        <v>6039</v>
      </c>
      <c r="E532" t="s">
        <v>1383</v>
      </c>
    </row>
    <row r="533" spans="1:5" x14ac:dyDescent="0.25">
      <c r="A533" t="str">
        <f t="shared" si="10"/>
        <v>208561265- Cross Road Special School (Salisbury)</v>
      </c>
      <c r="B533" t="s">
        <v>1384</v>
      </c>
      <c r="C533" t="s">
        <v>1385</v>
      </c>
      <c r="D533" t="s">
        <v>6039</v>
      </c>
      <c r="E533" t="s">
        <v>1383</v>
      </c>
    </row>
    <row r="534" spans="1:5" x14ac:dyDescent="0.25">
      <c r="A534" t="str">
        <f t="shared" si="10"/>
        <v>304430003- Crossroads Boys School (Farrell)</v>
      </c>
      <c r="B534" t="s">
        <v>1386</v>
      </c>
      <c r="C534" t="s">
        <v>1387</v>
      </c>
      <c r="D534" t="s">
        <v>6041</v>
      </c>
      <c r="E534" t="s">
        <v>1388</v>
      </c>
    </row>
    <row r="535" spans="1:5" x14ac:dyDescent="0.25">
      <c r="A535" t="str">
        <f t="shared" si="10"/>
        <v>304430004- Crossroads Girls School (Farrell)</v>
      </c>
      <c r="B535" t="s">
        <v>1389</v>
      </c>
      <c r="C535" t="s">
        <v>1390</v>
      </c>
      <c r="D535" t="s">
        <v>6041</v>
      </c>
      <c r="E535" t="s">
        <v>1388</v>
      </c>
    </row>
    <row r="536" spans="1:5" x14ac:dyDescent="0.25">
      <c r="A536" t="str">
        <f t="shared" si="10"/>
        <v>213361132- Crossroads Mennonite School (New Holland)</v>
      </c>
      <c r="B536" t="s">
        <v>1391</v>
      </c>
      <c r="C536" t="s">
        <v>1392</v>
      </c>
      <c r="D536" t="s">
        <v>6039</v>
      </c>
      <c r="E536" t="s">
        <v>231</v>
      </c>
    </row>
    <row r="537" spans="1:5" x14ac:dyDescent="0.25">
      <c r="A537" t="str">
        <f t="shared" si="10"/>
        <v>226510068- Crystal River Academy (Philadelphia)</v>
      </c>
      <c r="B537" t="s">
        <v>1393</v>
      </c>
      <c r="C537" t="s">
        <v>1394</v>
      </c>
      <c r="D537" t="s">
        <v>6039</v>
      </c>
      <c r="E537" t="s">
        <v>21</v>
      </c>
    </row>
    <row r="538" spans="1:5" x14ac:dyDescent="0.25">
      <c r="A538" t="str">
        <f t="shared" ref="A538:A586" si="11">CONCATENATE(B538,"-"," ",C538," ","(",E538,")")</f>
        <v>119354207- CTC of Lackawanna County (Scranton)</v>
      </c>
      <c r="B538" t="s">
        <v>1395</v>
      </c>
      <c r="C538" t="s">
        <v>1396</v>
      </c>
      <c r="D538" t="s">
        <v>6042</v>
      </c>
      <c r="E538" t="s">
        <v>185</v>
      </c>
    </row>
    <row r="539" spans="1:5" x14ac:dyDescent="0.25">
      <c r="A539" t="str">
        <f t="shared" si="11"/>
        <v>213368593- CUC Bilingual Christian Academy (Brownstown)</v>
      </c>
      <c r="B539" t="s">
        <v>1397</v>
      </c>
      <c r="C539" t="s">
        <v>1398</v>
      </c>
      <c r="D539" t="s">
        <v>6039</v>
      </c>
      <c r="E539" t="s">
        <v>1399</v>
      </c>
    </row>
    <row r="540" spans="1:5" x14ac:dyDescent="0.25">
      <c r="A540" t="str">
        <f t="shared" si="11"/>
        <v>213383835- CUC Lebanon (Lebanon)</v>
      </c>
      <c r="B540" t="s">
        <v>1400</v>
      </c>
      <c r="C540" t="s">
        <v>1401</v>
      </c>
      <c r="D540" t="s">
        <v>6039</v>
      </c>
      <c r="E540" t="s">
        <v>744</v>
      </c>
    </row>
    <row r="541" spans="1:5" x14ac:dyDescent="0.25">
      <c r="A541" t="str">
        <f t="shared" si="11"/>
        <v>212281503- Culbertson Mennonite School (Chambersburg)</v>
      </c>
      <c r="B541" t="s">
        <v>1402</v>
      </c>
      <c r="C541" t="s">
        <v>1403</v>
      </c>
      <c r="D541" t="s">
        <v>6039</v>
      </c>
      <c r="E541" t="s">
        <v>811</v>
      </c>
    </row>
    <row r="542" spans="1:5" x14ac:dyDescent="0.25">
      <c r="A542" t="str">
        <f t="shared" si="11"/>
        <v>115211657- Cumberland Perry Area Career &amp; Technical Center (Mechanicsburg)</v>
      </c>
      <c r="B542" t="s">
        <v>1404</v>
      </c>
      <c r="C542" t="s">
        <v>1405</v>
      </c>
      <c r="D542" t="s">
        <v>6042</v>
      </c>
      <c r="E542" t="s">
        <v>792</v>
      </c>
    </row>
    <row r="543" spans="1:5" x14ac:dyDescent="0.25">
      <c r="A543" t="str">
        <f t="shared" si="11"/>
        <v>212281603- Cumberland Valley Christian School (Chambersburg)</v>
      </c>
      <c r="B543" t="s">
        <v>1406</v>
      </c>
      <c r="C543" t="s">
        <v>1407</v>
      </c>
      <c r="D543" t="s">
        <v>6039</v>
      </c>
      <c r="E543" t="s">
        <v>811</v>
      </c>
    </row>
    <row r="544" spans="1:5" x14ac:dyDescent="0.25">
      <c r="A544" t="str">
        <f t="shared" si="11"/>
        <v>115211603- Cumberland Valley SD (Mechanicsburg)</v>
      </c>
      <c r="B544" t="s">
        <v>1408</v>
      </c>
      <c r="C544" t="s">
        <v>1409</v>
      </c>
      <c r="D544" t="s">
        <v>6043</v>
      </c>
      <c r="E544" t="s">
        <v>792</v>
      </c>
    </row>
    <row r="545" spans="1:5" x14ac:dyDescent="0.25">
      <c r="A545" t="str">
        <f t="shared" si="11"/>
        <v>300091270- Curiosity Shoppe (Doylestown)</v>
      </c>
      <c r="B545" t="s">
        <v>1410</v>
      </c>
      <c r="C545" t="s">
        <v>1411</v>
      </c>
      <c r="D545" t="s">
        <v>6041</v>
      </c>
      <c r="E545" t="s">
        <v>734</v>
      </c>
    </row>
    <row r="546" spans="1:5" x14ac:dyDescent="0.25">
      <c r="A546" t="str">
        <f t="shared" si="11"/>
        <v>110171803- Curwensville Area SD (Curwensville)</v>
      </c>
      <c r="B546" t="s">
        <v>1412</v>
      </c>
      <c r="C546" t="s">
        <v>1413</v>
      </c>
      <c r="D546" t="s">
        <v>6043</v>
      </c>
      <c r="E546" t="s">
        <v>1414</v>
      </c>
    </row>
    <row r="547" spans="1:5" x14ac:dyDescent="0.25">
      <c r="A547" t="str">
        <f t="shared" si="11"/>
        <v>205206788- Cussewago Mennonite School (Saegertown)</v>
      </c>
      <c r="B547" t="s">
        <v>1415</v>
      </c>
      <c r="C547" t="s">
        <v>1416</v>
      </c>
      <c r="D547" t="s">
        <v>6039</v>
      </c>
      <c r="E547" t="s">
        <v>1417</v>
      </c>
    </row>
    <row r="548" spans="1:5" x14ac:dyDescent="0.25">
      <c r="A548" t="str">
        <f t="shared" si="11"/>
        <v>118401603- Dallas SD (Dallas)</v>
      </c>
      <c r="B548" t="s">
        <v>1418</v>
      </c>
      <c r="C548" t="s">
        <v>1419</v>
      </c>
      <c r="D548" t="s">
        <v>6043</v>
      </c>
      <c r="E548" t="s">
        <v>747</v>
      </c>
    </row>
    <row r="549" spans="1:5" x14ac:dyDescent="0.25">
      <c r="A549" t="str">
        <f t="shared" si="11"/>
        <v>112671603- Dallastown Area SD (Dallastown)</v>
      </c>
      <c r="B549" t="s">
        <v>1420</v>
      </c>
      <c r="C549" t="s">
        <v>1421</v>
      </c>
      <c r="D549" t="s">
        <v>6043</v>
      </c>
      <c r="E549" t="s">
        <v>1102</v>
      </c>
    </row>
    <row r="550" spans="1:5" x14ac:dyDescent="0.25">
      <c r="A550" t="str">
        <f t="shared" si="11"/>
        <v>219641751- Damascus Christian Academy (Damascus)</v>
      </c>
      <c r="B550" t="s">
        <v>1422</v>
      </c>
      <c r="C550" t="s">
        <v>1423</v>
      </c>
      <c r="D550" t="s">
        <v>6039</v>
      </c>
      <c r="E550" t="s">
        <v>1424</v>
      </c>
    </row>
    <row r="551" spans="1:5" x14ac:dyDescent="0.25">
      <c r="A551" t="str">
        <f t="shared" si="11"/>
        <v>212289097- Damascus Road Christian Academy (Waynesboro)</v>
      </c>
      <c r="B551" t="s">
        <v>1425</v>
      </c>
      <c r="C551" t="s">
        <v>1426</v>
      </c>
      <c r="D551" t="s">
        <v>6039</v>
      </c>
      <c r="E551" t="s">
        <v>1146</v>
      </c>
    </row>
    <row r="552" spans="1:5" x14ac:dyDescent="0.25">
      <c r="A552" t="str">
        <f t="shared" si="11"/>
        <v>114061503- Daniel Boone Area SD (Birdsboro)</v>
      </c>
      <c r="B552" t="s">
        <v>1427</v>
      </c>
      <c r="C552" t="s">
        <v>1428</v>
      </c>
      <c r="D552" t="s">
        <v>6043</v>
      </c>
      <c r="E552" t="s">
        <v>485</v>
      </c>
    </row>
    <row r="553" spans="1:5" x14ac:dyDescent="0.25">
      <c r="A553" t="str">
        <f t="shared" si="11"/>
        <v>322090040- Daniel Morris (Chalfont)</v>
      </c>
      <c r="B553" t="s">
        <v>1429</v>
      </c>
      <c r="C553" t="s">
        <v>1430</v>
      </c>
      <c r="D553" t="s">
        <v>6041</v>
      </c>
      <c r="E553" t="s">
        <v>43</v>
      </c>
    </row>
    <row r="554" spans="1:5" x14ac:dyDescent="0.25">
      <c r="A554" t="str">
        <f t="shared" si="11"/>
        <v>116471803- Danville Area SD (Danville)</v>
      </c>
      <c r="B554" t="s">
        <v>1431</v>
      </c>
      <c r="C554" t="s">
        <v>1432</v>
      </c>
      <c r="D554" t="s">
        <v>6043</v>
      </c>
      <c r="E554" t="s">
        <v>430</v>
      </c>
    </row>
    <row r="555" spans="1:5" x14ac:dyDescent="0.25">
      <c r="A555" t="str">
        <f t="shared" si="11"/>
        <v>216471003- Danville Mennonite School (Danville)</v>
      </c>
      <c r="B555" t="s">
        <v>1433</v>
      </c>
      <c r="C555" t="s">
        <v>1434</v>
      </c>
      <c r="D555" t="s">
        <v>6039</v>
      </c>
      <c r="E555" t="s">
        <v>430</v>
      </c>
    </row>
    <row r="556" spans="1:5" x14ac:dyDescent="0.25">
      <c r="A556" t="str">
        <f t="shared" si="11"/>
        <v>300391600- Datzyk Montessori School (Allentown)</v>
      </c>
      <c r="B556" t="s">
        <v>1435</v>
      </c>
      <c r="C556" t="s">
        <v>1436</v>
      </c>
      <c r="D556" t="s">
        <v>6041</v>
      </c>
      <c r="E556" t="s">
        <v>157</v>
      </c>
    </row>
    <row r="557" spans="1:5" x14ac:dyDescent="0.25">
      <c r="A557" t="str">
        <f t="shared" si="11"/>
        <v>115221607- Dauphin County Technical School (Harrisburg)</v>
      </c>
      <c r="B557" t="s">
        <v>1437</v>
      </c>
      <c r="C557" t="s">
        <v>1438</v>
      </c>
      <c r="D557" t="s">
        <v>6042</v>
      </c>
      <c r="E557" t="s">
        <v>175</v>
      </c>
    </row>
    <row r="558" spans="1:5" x14ac:dyDescent="0.25">
      <c r="A558" t="str">
        <f t="shared" si="11"/>
        <v>300024910- Day School (Pittsburgh)</v>
      </c>
      <c r="B558" t="s">
        <v>1439</v>
      </c>
      <c r="C558" t="s">
        <v>1440</v>
      </c>
      <c r="D558" t="s">
        <v>6041</v>
      </c>
      <c r="E558" t="s">
        <v>46</v>
      </c>
    </row>
    <row r="559" spans="1:5" x14ac:dyDescent="0.25">
      <c r="A559" t="str">
        <f t="shared" si="11"/>
        <v>213361242- Dayspring Christian Academy (Mountville)</v>
      </c>
      <c r="B559" t="s">
        <v>1442</v>
      </c>
      <c r="C559" t="s">
        <v>1443</v>
      </c>
      <c r="D559" t="s">
        <v>6039</v>
      </c>
      <c r="E559" t="s">
        <v>1444</v>
      </c>
    </row>
    <row r="560" spans="1:5" x14ac:dyDescent="0.25">
      <c r="A560" t="str">
        <f t="shared" si="11"/>
        <v>222091802- De La Salle Vocational School (Bensalem)</v>
      </c>
      <c r="B560" t="s">
        <v>1445</v>
      </c>
      <c r="C560" t="s">
        <v>1446</v>
      </c>
      <c r="D560" t="s">
        <v>6039</v>
      </c>
      <c r="E560" t="s">
        <v>471</v>
      </c>
    </row>
    <row r="561" spans="1:5" x14ac:dyDescent="0.25">
      <c r="A561" t="str">
        <f t="shared" si="11"/>
        <v>126516724- Deep Roots CS (Philadelphia)</v>
      </c>
      <c r="B561" t="s">
        <v>1448</v>
      </c>
      <c r="C561" t="s">
        <v>1449</v>
      </c>
      <c r="D561" t="s">
        <v>6040</v>
      </c>
      <c r="E561" t="s">
        <v>21</v>
      </c>
    </row>
    <row r="562" spans="1:5" x14ac:dyDescent="0.25">
      <c r="A562" t="str">
        <f t="shared" si="11"/>
        <v>103022253- Deer Lakes SD (Cheswick)</v>
      </c>
      <c r="B562" t="s">
        <v>1451</v>
      </c>
      <c r="C562" t="s">
        <v>1452</v>
      </c>
      <c r="D562" t="s">
        <v>6043</v>
      </c>
      <c r="E562" t="s">
        <v>199</v>
      </c>
    </row>
    <row r="563" spans="1:5" x14ac:dyDescent="0.25">
      <c r="A563" t="str">
        <f t="shared" si="11"/>
        <v>225231672- Delaware County Christian School (Newtown Square)</v>
      </c>
      <c r="B563" t="s">
        <v>1453</v>
      </c>
      <c r="C563" t="s">
        <v>1454</v>
      </c>
      <c r="D563" t="s">
        <v>6039</v>
      </c>
      <c r="E563" t="s">
        <v>1042</v>
      </c>
    </row>
    <row r="564" spans="1:5" x14ac:dyDescent="0.25">
      <c r="A564" t="str">
        <f t="shared" si="11"/>
        <v>224150022- Delaware County Christian School - Elem (Devon)</v>
      </c>
      <c r="B564" t="s">
        <v>1455</v>
      </c>
      <c r="C564" t="s">
        <v>1456</v>
      </c>
      <c r="D564" t="s">
        <v>6039</v>
      </c>
      <c r="E564" t="s">
        <v>415</v>
      </c>
    </row>
    <row r="565" spans="1:5" x14ac:dyDescent="0.25">
      <c r="A565" t="str">
        <f t="shared" si="11"/>
        <v>125000000- Delaware County IU 25 (Morton)</v>
      </c>
      <c r="B565" t="s">
        <v>1457</v>
      </c>
      <c r="C565" t="s">
        <v>1458</v>
      </c>
      <c r="D565" t="s">
        <v>6045</v>
      </c>
      <c r="E565" t="s">
        <v>1459</v>
      </c>
    </row>
    <row r="566" spans="1:5" x14ac:dyDescent="0.25">
      <c r="A566" t="str">
        <f t="shared" si="11"/>
        <v>125232407- Delaware County Technical High School (Aston)</v>
      </c>
      <c r="B566" t="s">
        <v>1460</v>
      </c>
      <c r="C566" t="s">
        <v>1461</v>
      </c>
      <c r="D566" t="s">
        <v>6042</v>
      </c>
      <c r="E566" t="s">
        <v>1066</v>
      </c>
    </row>
    <row r="567" spans="1:5" x14ac:dyDescent="0.25">
      <c r="A567" t="str">
        <f t="shared" si="11"/>
        <v>120522003- Delaware Valley SD (Milford)</v>
      </c>
      <c r="B567" t="s">
        <v>1463</v>
      </c>
      <c r="C567" t="s">
        <v>1464</v>
      </c>
      <c r="D567" t="s">
        <v>6043</v>
      </c>
      <c r="E567" t="s">
        <v>307</v>
      </c>
    </row>
    <row r="568" spans="1:5" x14ac:dyDescent="0.25">
      <c r="A568" t="str">
        <f t="shared" si="11"/>
        <v>225232348- Delco Academy (Collingdale)</v>
      </c>
      <c r="B568" t="s">
        <v>1465</v>
      </c>
      <c r="C568" t="s">
        <v>1466</v>
      </c>
      <c r="D568" t="s">
        <v>6039</v>
      </c>
      <c r="E568" t="s">
        <v>1467</v>
      </c>
    </row>
    <row r="569" spans="1:5" x14ac:dyDescent="0.25">
      <c r="A569" t="str">
        <f t="shared" si="11"/>
        <v>212012003- Delone Catholic High School (McSherrystown)</v>
      </c>
      <c r="B569" t="s">
        <v>1468</v>
      </c>
      <c r="C569" t="s">
        <v>1469</v>
      </c>
      <c r="D569" t="s">
        <v>6039</v>
      </c>
      <c r="E569" t="s">
        <v>1470</v>
      </c>
    </row>
    <row r="570" spans="1:5" x14ac:dyDescent="0.25">
      <c r="A570" t="str">
        <f t="shared" si="11"/>
        <v>300513270- Delta School (Philadelphia)</v>
      </c>
      <c r="B570" t="s">
        <v>1471</v>
      </c>
      <c r="C570" t="s">
        <v>1472</v>
      </c>
      <c r="D570" t="s">
        <v>6041</v>
      </c>
      <c r="E570" t="s">
        <v>21</v>
      </c>
    </row>
    <row r="571" spans="1:5" x14ac:dyDescent="0.25">
      <c r="A571" t="str">
        <f t="shared" si="11"/>
        <v>226517602- DePaul Catholic School (Philadelphia)</v>
      </c>
      <c r="B571" t="s">
        <v>1473</v>
      </c>
      <c r="C571" t="s">
        <v>1474</v>
      </c>
      <c r="D571" t="s">
        <v>6039</v>
      </c>
      <c r="E571" t="s">
        <v>21</v>
      </c>
    </row>
    <row r="572" spans="1:5" x14ac:dyDescent="0.25">
      <c r="A572" t="str">
        <f t="shared" si="11"/>
        <v>300022250- DePaul Institute (Pittsburgh)</v>
      </c>
      <c r="B572" t="s">
        <v>1475</v>
      </c>
      <c r="C572" t="s">
        <v>1476</v>
      </c>
      <c r="D572" t="s">
        <v>6041</v>
      </c>
      <c r="E572" t="s">
        <v>46</v>
      </c>
    </row>
    <row r="573" spans="1:5" x14ac:dyDescent="0.25">
      <c r="A573" t="str">
        <f t="shared" si="11"/>
        <v>300351650- dePaul School in NEPA (Scranton)</v>
      </c>
      <c r="B573" t="s">
        <v>1477</v>
      </c>
      <c r="C573" t="s">
        <v>1478</v>
      </c>
      <c r="D573" t="s">
        <v>6041</v>
      </c>
      <c r="E573" t="s">
        <v>185</v>
      </c>
    </row>
    <row r="574" spans="1:5" x14ac:dyDescent="0.25">
      <c r="A574" t="str">
        <f t="shared" si="11"/>
        <v>107651603- Derry Area SD (Derry)</v>
      </c>
      <c r="B574" t="s">
        <v>1479</v>
      </c>
      <c r="C574" t="s">
        <v>1480</v>
      </c>
      <c r="D574" t="s">
        <v>6043</v>
      </c>
      <c r="E574" t="s">
        <v>1481</v>
      </c>
    </row>
    <row r="575" spans="1:5" x14ac:dyDescent="0.25">
      <c r="A575" t="str">
        <f t="shared" si="11"/>
        <v>115221753- Derry Township SD (Hershey)</v>
      </c>
      <c r="B575" t="s">
        <v>1483</v>
      </c>
      <c r="C575" t="s">
        <v>1484</v>
      </c>
      <c r="D575" t="s">
        <v>6043</v>
      </c>
      <c r="E575" t="s">
        <v>1485</v>
      </c>
    </row>
    <row r="576" spans="1:5" x14ac:dyDescent="0.25">
      <c r="A576" t="str">
        <f t="shared" si="11"/>
        <v>224151842- Devereux Advanced Behavioral Health (Villanova)</v>
      </c>
      <c r="B576" t="s">
        <v>1486</v>
      </c>
      <c r="C576" t="s">
        <v>1487</v>
      </c>
      <c r="D576" t="s">
        <v>6044</v>
      </c>
      <c r="E576" t="s">
        <v>85</v>
      </c>
    </row>
    <row r="577" spans="1:5" x14ac:dyDescent="0.25">
      <c r="A577" t="str">
        <f t="shared" si="11"/>
        <v>324152054- Devereux Day Academy (Landenberg)</v>
      </c>
      <c r="B577" t="s">
        <v>1488</v>
      </c>
      <c r="C577" t="s">
        <v>1489</v>
      </c>
      <c r="D577" t="s">
        <v>6046</v>
      </c>
      <c r="E577" t="s">
        <v>1490</v>
      </c>
    </row>
    <row r="578" spans="1:5" x14ac:dyDescent="0.25">
      <c r="A578" t="str">
        <f t="shared" si="11"/>
        <v>323462202- Devereux Day Audubon (Audubon)</v>
      </c>
      <c r="B578" t="s">
        <v>1491</v>
      </c>
      <c r="C578" t="s">
        <v>1492</v>
      </c>
      <c r="D578" t="s">
        <v>6046</v>
      </c>
      <c r="E578" t="s">
        <v>1493</v>
      </c>
    </row>
    <row r="579" spans="1:5" x14ac:dyDescent="0.25">
      <c r="A579" t="str">
        <f t="shared" si="11"/>
        <v>300151903- Devereux PA Brandywine School (West Chester)</v>
      </c>
      <c r="B579" t="s">
        <v>1494</v>
      </c>
      <c r="C579" t="s">
        <v>1495</v>
      </c>
      <c r="D579" t="s">
        <v>6046</v>
      </c>
      <c r="E579" t="s">
        <v>24</v>
      </c>
    </row>
    <row r="580" spans="1:5" x14ac:dyDescent="0.25">
      <c r="A580" t="str">
        <f t="shared" si="11"/>
        <v>300151900- Devereux PA CARES School (Downingtown)</v>
      </c>
      <c r="B580" t="s">
        <v>1496</v>
      </c>
      <c r="C580" t="s">
        <v>1497</v>
      </c>
      <c r="D580" t="s">
        <v>6046</v>
      </c>
      <c r="E580" t="s">
        <v>589</v>
      </c>
    </row>
    <row r="581" spans="1:5" x14ac:dyDescent="0.25">
      <c r="A581" t="str">
        <f t="shared" si="11"/>
        <v>300151902- Devereux PA Mapleton School (Malvern)</v>
      </c>
      <c r="B581" t="s">
        <v>1498</v>
      </c>
      <c r="C581" t="s">
        <v>1499</v>
      </c>
      <c r="D581" t="s">
        <v>6046</v>
      </c>
      <c r="E581" t="s">
        <v>670</v>
      </c>
    </row>
    <row r="582" spans="1:5" x14ac:dyDescent="0.25">
      <c r="A582" t="str">
        <f t="shared" si="11"/>
        <v>300151904- Devereux School for Integrated Learning (West Chester)</v>
      </c>
      <c r="B582" t="s">
        <v>1500</v>
      </c>
      <c r="C582" t="s">
        <v>1501</v>
      </c>
      <c r="D582" t="s">
        <v>6046</v>
      </c>
      <c r="E582" t="s">
        <v>24</v>
      </c>
    </row>
    <row r="583" spans="1:5" x14ac:dyDescent="0.25">
      <c r="A583" t="str">
        <f t="shared" si="11"/>
        <v>303027008- Devereux TCV Day Academy (Homestead)</v>
      </c>
      <c r="B583" t="s">
        <v>1502</v>
      </c>
      <c r="C583" t="s">
        <v>1503</v>
      </c>
      <c r="D583" t="s">
        <v>6046</v>
      </c>
      <c r="E583" t="s">
        <v>193</v>
      </c>
    </row>
    <row r="584" spans="1:5" x14ac:dyDescent="0.25">
      <c r="A584" t="str">
        <f t="shared" si="11"/>
        <v>321390009- Devine School (Macungie)</v>
      </c>
      <c r="B584" t="s">
        <v>1504</v>
      </c>
      <c r="C584" t="s">
        <v>1505</v>
      </c>
      <c r="D584" t="s">
        <v>6041</v>
      </c>
      <c r="E584" t="s">
        <v>1506</v>
      </c>
    </row>
    <row r="585" spans="1:5" x14ac:dyDescent="0.25">
      <c r="A585" t="str">
        <f t="shared" si="11"/>
        <v>224152002- Devon Preparatory School (Devon)</v>
      </c>
      <c r="B585" t="s">
        <v>1507</v>
      </c>
      <c r="C585" t="s">
        <v>1508</v>
      </c>
      <c r="D585" t="s">
        <v>6039</v>
      </c>
      <c r="E585" t="s">
        <v>415</v>
      </c>
    </row>
    <row r="586" spans="1:5" x14ac:dyDescent="0.25">
      <c r="A586" t="str">
        <f t="shared" si="11"/>
        <v>213361352- Diamond Road Menn School (Ephrata)</v>
      </c>
      <c r="B586" t="s">
        <v>1510</v>
      </c>
      <c r="C586" t="s">
        <v>1511</v>
      </c>
      <c r="D586" t="s">
        <v>6039</v>
      </c>
      <c r="E586" t="s">
        <v>516</v>
      </c>
    </row>
    <row r="587" spans="1:5" x14ac:dyDescent="0.25">
      <c r="A587" t="str">
        <f t="shared" ref="A587:A636" si="12">CONCATENATE(B587,"-"," ",C587," ","(",E587,")")</f>
        <v>126510011- Discovery CS (Philadelphia)</v>
      </c>
      <c r="B587" t="s">
        <v>1512</v>
      </c>
      <c r="C587" t="s">
        <v>1513</v>
      </c>
      <c r="D587" t="s">
        <v>6040</v>
      </c>
      <c r="E587" t="s">
        <v>21</v>
      </c>
    </row>
    <row r="588" spans="1:5" x14ac:dyDescent="0.25">
      <c r="A588" t="str">
        <f t="shared" si="12"/>
        <v>319354679- Discovery Montessori (Scranton)</v>
      </c>
      <c r="B588" t="s">
        <v>1514</v>
      </c>
      <c r="C588" t="s">
        <v>1515</v>
      </c>
      <c r="D588" t="s">
        <v>6041</v>
      </c>
      <c r="E588" t="s">
        <v>185</v>
      </c>
    </row>
    <row r="589" spans="1:5" x14ac:dyDescent="0.25">
      <c r="A589" t="str">
        <f t="shared" si="12"/>
        <v>319358760- Discovery Montessori (Scranton)</v>
      </c>
      <c r="B589" t="s">
        <v>1516</v>
      </c>
      <c r="C589" t="s">
        <v>1515</v>
      </c>
      <c r="D589" t="s">
        <v>6041</v>
      </c>
      <c r="E589" t="s">
        <v>185</v>
      </c>
    </row>
    <row r="590" spans="1:5" x14ac:dyDescent="0.25">
      <c r="A590" t="str">
        <f t="shared" si="12"/>
        <v>303020409- Discovery School at Beechwood (Allison Park)</v>
      </c>
      <c r="B590" t="s">
        <v>1517</v>
      </c>
      <c r="C590" t="s">
        <v>1518</v>
      </c>
      <c r="D590" t="s">
        <v>6041</v>
      </c>
      <c r="E590" t="s">
        <v>39</v>
      </c>
    </row>
    <row r="591" spans="1:5" x14ac:dyDescent="0.25">
      <c r="A591" t="str">
        <f t="shared" si="12"/>
        <v>203025785- Divine Mercy Academy (Monroeville)</v>
      </c>
      <c r="B591" t="s">
        <v>1520</v>
      </c>
      <c r="C591" t="s">
        <v>1521</v>
      </c>
      <c r="D591" t="s">
        <v>6039</v>
      </c>
      <c r="E591" t="s">
        <v>1522</v>
      </c>
    </row>
    <row r="592" spans="1:5" x14ac:dyDescent="0.25">
      <c r="A592" t="str">
        <f t="shared" si="12"/>
        <v>228032504- Divine Redeemer School (Ford City)</v>
      </c>
      <c r="B592" t="s">
        <v>1523</v>
      </c>
      <c r="C592" t="s">
        <v>1524</v>
      </c>
      <c r="D592" t="s">
        <v>6039</v>
      </c>
      <c r="E592" t="s">
        <v>1525</v>
      </c>
    </row>
    <row r="593" spans="1:5" x14ac:dyDescent="0.25">
      <c r="A593" t="str">
        <f t="shared" si="12"/>
        <v>223460782- Dock Mennonite Academy (Lansdale)</v>
      </c>
      <c r="B593" t="s">
        <v>1526</v>
      </c>
      <c r="C593" t="s">
        <v>1527</v>
      </c>
      <c r="D593" t="s">
        <v>6039</v>
      </c>
      <c r="E593" t="s">
        <v>392</v>
      </c>
    </row>
    <row r="594" spans="1:5" x14ac:dyDescent="0.25">
      <c r="A594" t="str">
        <f t="shared" si="12"/>
        <v>223465472- Dock Mennonite Academy Elem (Souderton)</v>
      </c>
      <c r="B594" t="s">
        <v>1528</v>
      </c>
      <c r="C594" t="s">
        <v>1529</v>
      </c>
      <c r="D594" t="s">
        <v>6039</v>
      </c>
      <c r="E594" t="s">
        <v>1530</v>
      </c>
    </row>
    <row r="595" spans="1:5" x14ac:dyDescent="0.25">
      <c r="A595" t="str">
        <f t="shared" si="12"/>
        <v>113362203- Donegal SD (Mount Joy)</v>
      </c>
      <c r="B595" t="s">
        <v>1531</v>
      </c>
      <c r="C595" t="s">
        <v>1532</v>
      </c>
      <c r="D595" t="s">
        <v>6043</v>
      </c>
      <c r="E595" t="s">
        <v>1533</v>
      </c>
    </row>
    <row r="596" spans="1:5" x14ac:dyDescent="0.25">
      <c r="A596" t="str">
        <f t="shared" si="12"/>
        <v>112671803- Dover Area SD (Dover)</v>
      </c>
      <c r="B596" t="s">
        <v>1534</v>
      </c>
      <c r="C596" t="s">
        <v>1535</v>
      </c>
      <c r="D596" t="s">
        <v>6043</v>
      </c>
      <c r="E596" t="s">
        <v>1536</v>
      </c>
    </row>
    <row r="597" spans="1:5" x14ac:dyDescent="0.25">
      <c r="A597" t="str">
        <f t="shared" si="12"/>
        <v>124152003- Downingtown Area SD (Downingtown)</v>
      </c>
      <c r="B597" t="s">
        <v>1537</v>
      </c>
      <c r="C597" t="s">
        <v>1538</v>
      </c>
      <c r="D597" t="s">
        <v>6043</v>
      </c>
      <c r="E597" t="s">
        <v>589</v>
      </c>
    </row>
    <row r="598" spans="1:5" x14ac:dyDescent="0.25">
      <c r="A598" t="str">
        <f t="shared" si="12"/>
        <v>300250600- Dr Gertrude A Barber Center (Erie)</v>
      </c>
      <c r="B598" t="s">
        <v>1539</v>
      </c>
      <c r="C598" t="s">
        <v>1540</v>
      </c>
      <c r="D598" t="s">
        <v>6041</v>
      </c>
      <c r="E598" t="s">
        <v>94</v>
      </c>
    </row>
    <row r="599" spans="1:5" x14ac:dyDescent="0.25">
      <c r="A599" t="str">
        <f t="shared" si="12"/>
        <v>300250603- Dr Gertrude A Barber Center (Corry)</v>
      </c>
      <c r="B599" t="s">
        <v>1541</v>
      </c>
      <c r="C599" t="s">
        <v>1540</v>
      </c>
      <c r="D599" t="s">
        <v>6041</v>
      </c>
      <c r="E599" t="s">
        <v>1315</v>
      </c>
    </row>
    <row r="600" spans="1:5" x14ac:dyDescent="0.25">
      <c r="A600" t="str">
        <f t="shared" si="12"/>
        <v>107653040- Dr Robert Ketterer CS Inc (Latrobe)</v>
      </c>
      <c r="B600" t="s">
        <v>1542</v>
      </c>
      <c r="C600" t="s">
        <v>1543</v>
      </c>
      <c r="D600" t="s">
        <v>6040</v>
      </c>
      <c r="E600" t="s">
        <v>128</v>
      </c>
    </row>
    <row r="601" spans="1:5" x14ac:dyDescent="0.25">
      <c r="A601" t="str">
        <f t="shared" si="12"/>
        <v>225230008- Drexel Neumann Academy (CHESTER)</v>
      </c>
      <c r="B601" t="s">
        <v>1544</v>
      </c>
      <c r="C601" t="s">
        <v>1545</v>
      </c>
      <c r="D601" t="s">
        <v>6039</v>
      </c>
      <c r="E601" t="s">
        <v>1546</v>
      </c>
    </row>
    <row r="602" spans="1:5" x14ac:dyDescent="0.25">
      <c r="A602" t="str">
        <f t="shared" si="12"/>
        <v>206177004- DuBois Area Catholic Elementary School (Du Bois)</v>
      </c>
      <c r="B602" t="s">
        <v>1548</v>
      </c>
      <c r="C602" t="s">
        <v>1549</v>
      </c>
      <c r="D602" t="s">
        <v>6039</v>
      </c>
      <c r="E602" t="s">
        <v>742</v>
      </c>
    </row>
    <row r="603" spans="1:5" x14ac:dyDescent="0.25">
      <c r="A603" t="str">
        <f t="shared" si="12"/>
        <v>206171504- DuBois Area Catholic High School (DuBois)</v>
      </c>
      <c r="B603" t="s">
        <v>1550</v>
      </c>
      <c r="C603" t="s">
        <v>1551</v>
      </c>
      <c r="D603" t="s">
        <v>6039</v>
      </c>
      <c r="E603" t="s">
        <v>1552</v>
      </c>
    </row>
    <row r="604" spans="1:5" x14ac:dyDescent="0.25">
      <c r="A604" t="str">
        <f t="shared" si="12"/>
        <v>106172003- DuBois Area SD (DuBois)</v>
      </c>
      <c r="B604" t="s">
        <v>1553</v>
      </c>
      <c r="C604" t="s">
        <v>1554</v>
      </c>
      <c r="D604" t="s">
        <v>6043</v>
      </c>
      <c r="E604" t="s">
        <v>1552</v>
      </c>
    </row>
    <row r="605" spans="1:5" x14ac:dyDescent="0.25">
      <c r="A605" t="str">
        <f t="shared" si="12"/>
        <v>206171554- DuBois Christian Schools (Dubois)</v>
      </c>
      <c r="B605" t="s">
        <v>1555</v>
      </c>
      <c r="C605" t="s">
        <v>1556</v>
      </c>
      <c r="D605" t="s">
        <v>6039</v>
      </c>
      <c r="E605" t="s">
        <v>1557</v>
      </c>
    </row>
    <row r="606" spans="1:5" x14ac:dyDescent="0.25">
      <c r="A606" t="str">
        <f t="shared" si="12"/>
        <v>119352203- Dunmore SD (Dunmore)</v>
      </c>
      <c r="B606" t="s">
        <v>1558</v>
      </c>
      <c r="C606" t="s">
        <v>1559</v>
      </c>
      <c r="D606" t="s">
        <v>6043</v>
      </c>
      <c r="E606" t="s">
        <v>1560</v>
      </c>
    </row>
    <row r="607" spans="1:5" x14ac:dyDescent="0.25">
      <c r="A607" t="str">
        <f t="shared" si="12"/>
        <v>103022503- Duquesne City SD (Duquesne)</v>
      </c>
      <c r="B607" t="s">
        <v>1561</v>
      </c>
      <c r="C607" t="s">
        <v>1562</v>
      </c>
      <c r="D607" t="s">
        <v>6043</v>
      </c>
      <c r="E607" t="s">
        <v>1563</v>
      </c>
    </row>
    <row r="608" spans="1:5" x14ac:dyDescent="0.25">
      <c r="A608" t="str">
        <f t="shared" si="12"/>
        <v>206200000- Dutch Hill School (Spartansburg)</v>
      </c>
      <c r="B608" t="s">
        <v>1564</v>
      </c>
      <c r="C608" t="s">
        <v>1565</v>
      </c>
      <c r="D608" t="s">
        <v>6039</v>
      </c>
      <c r="E608" t="s">
        <v>725</v>
      </c>
    </row>
    <row r="609" spans="1:5" x14ac:dyDescent="0.25">
      <c r="A609" t="str">
        <f t="shared" si="12"/>
        <v>204430734- Dutch Lane School (Jackson Center)</v>
      </c>
      <c r="B609" t="s">
        <v>1566</v>
      </c>
      <c r="C609" t="s">
        <v>1567</v>
      </c>
      <c r="D609" t="s">
        <v>6039</v>
      </c>
      <c r="E609" t="s">
        <v>1568</v>
      </c>
    </row>
    <row r="610" spans="1:5" x14ac:dyDescent="0.25">
      <c r="A610" t="str">
        <f t="shared" si="12"/>
        <v>205250014- Dyne Road School (Centerville)</v>
      </c>
      <c r="B610" t="s">
        <v>1569</v>
      </c>
      <c r="C610" t="s">
        <v>1570</v>
      </c>
      <c r="D610" t="s">
        <v>6039</v>
      </c>
      <c r="E610" t="s">
        <v>679</v>
      </c>
    </row>
    <row r="611" spans="1:5" x14ac:dyDescent="0.25">
      <c r="A611" t="str">
        <f t="shared" si="12"/>
        <v>215215331- Eagle Ridge Mennonite School (Newville)</v>
      </c>
      <c r="B611" t="s">
        <v>1572</v>
      </c>
      <c r="C611" t="s">
        <v>1573</v>
      </c>
      <c r="D611" t="s">
        <v>6039</v>
      </c>
      <c r="E611" t="s">
        <v>480</v>
      </c>
    </row>
    <row r="612" spans="1:5" x14ac:dyDescent="0.25">
      <c r="A612" t="str">
        <f t="shared" si="12"/>
        <v>226511372- Eagles Nest Christian School (Philadelphia)</v>
      </c>
      <c r="B612" t="s">
        <v>1574</v>
      </c>
      <c r="C612" t="s">
        <v>1575</v>
      </c>
      <c r="D612" t="s">
        <v>6039</v>
      </c>
      <c r="E612" t="s">
        <v>21</v>
      </c>
    </row>
    <row r="613" spans="1:5" x14ac:dyDescent="0.25">
      <c r="A613" t="str">
        <f t="shared" si="12"/>
        <v>103022803- East Allegheny SD (North Versailles)</v>
      </c>
      <c r="B613" t="s">
        <v>1576</v>
      </c>
      <c r="C613" t="s">
        <v>1577</v>
      </c>
      <c r="D613" t="s">
        <v>6043</v>
      </c>
      <c r="E613" t="s">
        <v>1578</v>
      </c>
    </row>
    <row r="614" spans="1:5" x14ac:dyDescent="0.25">
      <c r="A614" t="str">
        <f t="shared" si="12"/>
        <v>210187446- East End Special Ed (Mill Hall)</v>
      </c>
      <c r="B614" t="s">
        <v>1579</v>
      </c>
      <c r="C614" t="s">
        <v>1580</v>
      </c>
      <c r="D614" t="s">
        <v>6039</v>
      </c>
      <c r="E614" t="s">
        <v>380</v>
      </c>
    </row>
    <row r="615" spans="1:5" x14ac:dyDescent="0.25">
      <c r="A615" t="str">
        <f t="shared" si="12"/>
        <v>117412003- East Lycoming SD (Hughesville)</v>
      </c>
      <c r="B615" t="s">
        <v>1581</v>
      </c>
      <c r="C615" t="s">
        <v>1582</v>
      </c>
      <c r="D615" t="s">
        <v>6043</v>
      </c>
      <c r="E615" t="s">
        <v>1583</v>
      </c>
    </row>
    <row r="616" spans="1:5" x14ac:dyDescent="0.25">
      <c r="A616" t="str">
        <f t="shared" si="12"/>
        <v>121392303- East Penn SD (Emmaus)</v>
      </c>
      <c r="B616" t="s">
        <v>1584</v>
      </c>
      <c r="C616" t="s">
        <v>1585</v>
      </c>
      <c r="D616" t="s">
        <v>6043</v>
      </c>
      <c r="E616" t="s">
        <v>1586</v>
      </c>
    </row>
    <row r="617" spans="1:5" x14ac:dyDescent="0.25">
      <c r="A617" t="str">
        <f t="shared" si="12"/>
        <v>115212503- East Pennsboro Area SD (Enola)</v>
      </c>
      <c r="B617" t="s">
        <v>1587</v>
      </c>
      <c r="C617" t="s">
        <v>1588</v>
      </c>
      <c r="D617" t="s">
        <v>6043</v>
      </c>
      <c r="E617" t="s">
        <v>845</v>
      </c>
    </row>
    <row r="618" spans="1:5" x14ac:dyDescent="0.25">
      <c r="A618" t="str">
        <f t="shared" si="12"/>
        <v>300223270- East Shore Montessori School (Harrisburg)</v>
      </c>
      <c r="B618" t="s">
        <v>1589</v>
      </c>
      <c r="C618" t="s">
        <v>1590</v>
      </c>
      <c r="D618" t="s">
        <v>6041</v>
      </c>
      <c r="E618" t="s">
        <v>175</v>
      </c>
    </row>
    <row r="619" spans="1:5" x14ac:dyDescent="0.25">
      <c r="A619" t="str">
        <f t="shared" si="12"/>
        <v>120452003- East Stroudsburg Area SD (East Stroudsburg)</v>
      </c>
      <c r="B619" t="s">
        <v>1591</v>
      </c>
      <c r="C619" t="s">
        <v>1592</v>
      </c>
      <c r="D619" t="s">
        <v>6043</v>
      </c>
      <c r="E619" t="s">
        <v>1075</v>
      </c>
    </row>
    <row r="620" spans="1:5" x14ac:dyDescent="0.25">
      <c r="A620" t="str">
        <f t="shared" si="12"/>
        <v>300091500- Easter Seals of Southeastern Pa (Levittown)</v>
      </c>
      <c r="B620" t="s">
        <v>1593</v>
      </c>
      <c r="C620" t="s">
        <v>1594</v>
      </c>
      <c r="D620" t="s">
        <v>6046</v>
      </c>
      <c r="E620" t="s">
        <v>702</v>
      </c>
    </row>
    <row r="621" spans="1:5" x14ac:dyDescent="0.25">
      <c r="A621" t="str">
        <f t="shared" si="12"/>
        <v>300232455- Easter Seals of Southeastern Pa (Media)</v>
      </c>
      <c r="B621" t="s">
        <v>1595</v>
      </c>
      <c r="C621" t="s">
        <v>1594</v>
      </c>
      <c r="D621" t="s">
        <v>6046</v>
      </c>
      <c r="E621" t="s">
        <v>466</v>
      </c>
    </row>
    <row r="622" spans="1:5" x14ac:dyDescent="0.25">
      <c r="A622" t="str">
        <f t="shared" si="12"/>
        <v>300462440- Easter Seals of Southeastern Pa (Kulpsville)</v>
      </c>
      <c r="B622" t="s">
        <v>1596</v>
      </c>
      <c r="C622" t="s">
        <v>1594</v>
      </c>
      <c r="D622" t="s">
        <v>6046</v>
      </c>
      <c r="E622" t="s">
        <v>1097</v>
      </c>
    </row>
    <row r="623" spans="1:5" x14ac:dyDescent="0.25">
      <c r="A623" t="str">
        <f t="shared" si="12"/>
        <v>300513640- Easter Seals of Southeastern Pa (Philadelphia)</v>
      </c>
      <c r="B623" t="s">
        <v>1597</v>
      </c>
      <c r="C623" t="s">
        <v>1594</v>
      </c>
      <c r="D623" t="s">
        <v>6046</v>
      </c>
      <c r="E623" t="s">
        <v>21</v>
      </c>
    </row>
    <row r="624" spans="1:5" x14ac:dyDescent="0.25">
      <c r="A624" t="str">
        <f t="shared" si="12"/>
        <v>300023240- Easter Seals of Western and Central PA (Export)</v>
      </c>
      <c r="B624" t="s">
        <v>1598</v>
      </c>
      <c r="C624" t="s">
        <v>1599</v>
      </c>
      <c r="D624" t="s">
        <v>6046</v>
      </c>
      <c r="E624" t="s">
        <v>1600</v>
      </c>
    </row>
    <row r="625" spans="1:5" x14ac:dyDescent="0.25">
      <c r="A625" t="str">
        <f t="shared" si="12"/>
        <v>300023260- Easter Seals of Western and Central PA (West Mifflin)</v>
      </c>
      <c r="B625" t="s">
        <v>1601</v>
      </c>
      <c r="C625" t="s">
        <v>1599</v>
      </c>
      <c r="D625" t="s">
        <v>6046</v>
      </c>
      <c r="E625" t="s">
        <v>1305</v>
      </c>
    </row>
    <row r="626" spans="1:5" x14ac:dyDescent="0.25">
      <c r="A626" t="str">
        <f t="shared" si="12"/>
        <v>300023270- Easter Seals of Western and Central PA (Cranberry)</v>
      </c>
      <c r="B626" t="s">
        <v>1602</v>
      </c>
      <c r="C626" t="s">
        <v>1599</v>
      </c>
      <c r="D626" t="s">
        <v>6046</v>
      </c>
      <c r="E626" t="s">
        <v>1603</v>
      </c>
    </row>
    <row r="627" spans="1:5" x14ac:dyDescent="0.25">
      <c r="A627" t="str">
        <f t="shared" si="12"/>
        <v>123463507- Eastern Center for Arts &amp; Technology (Willow Grove)</v>
      </c>
      <c r="B627" t="s">
        <v>1604</v>
      </c>
      <c r="C627" t="s">
        <v>1605</v>
      </c>
      <c r="D627" t="s">
        <v>6042</v>
      </c>
      <c r="E627" t="s">
        <v>1136</v>
      </c>
    </row>
    <row r="628" spans="1:5" x14ac:dyDescent="0.25">
      <c r="A628" t="str">
        <f t="shared" si="12"/>
        <v>113362303- Eastern Lancaster County SD (New Holland)</v>
      </c>
      <c r="B628" t="s">
        <v>1606</v>
      </c>
      <c r="C628" t="s">
        <v>1607</v>
      </c>
      <c r="D628" t="s">
        <v>6043</v>
      </c>
      <c r="E628" t="s">
        <v>231</v>
      </c>
    </row>
    <row r="629" spans="1:5" x14ac:dyDescent="0.25">
      <c r="A629" t="str">
        <f t="shared" si="12"/>
        <v>113382303- Eastern Lebanon County SD (Myerstown)</v>
      </c>
      <c r="B629" t="s">
        <v>1608</v>
      </c>
      <c r="C629" t="s">
        <v>1609</v>
      </c>
      <c r="D629" t="s">
        <v>6043</v>
      </c>
      <c r="E629" t="s">
        <v>631</v>
      </c>
    </row>
    <row r="630" spans="1:5" x14ac:dyDescent="0.25">
      <c r="A630" t="str">
        <f t="shared" si="12"/>
        <v>107652207- Eastern Westmoreland CTC (Latrobe)</v>
      </c>
      <c r="B630" t="s">
        <v>1610</v>
      </c>
      <c r="C630" t="s">
        <v>1611</v>
      </c>
      <c r="D630" t="s">
        <v>6042</v>
      </c>
      <c r="E630" t="s">
        <v>128</v>
      </c>
    </row>
    <row r="631" spans="1:5" x14ac:dyDescent="0.25">
      <c r="A631" t="str">
        <f t="shared" si="12"/>
        <v>112672203- Eastern York SD (Wrightsville)</v>
      </c>
      <c r="B631" t="s">
        <v>1612</v>
      </c>
      <c r="C631" t="s">
        <v>1613</v>
      </c>
      <c r="D631" t="s">
        <v>6043</v>
      </c>
      <c r="E631" t="s">
        <v>1614</v>
      </c>
    </row>
    <row r="632" spans="1:5" x14ac:dyDescent="0.25">
      <c r="A632" t="str">
        <f t="shared" si="12"/>
        <v>120483302- Easton Area SD (Easton)</v>
      </c>
      <c r="B632" t="s">
        <v>1615</v>
      </c>
      <c r="C632" t="s">
        <v>1616</v>
      </c>
      <c r="D632" t="s">
        <v>6043</v>
      </c>
      <c r="E632" t="s">
        <v>546</v>
      </c>
    </row>
    <row r="633" spans="1:5" x14ac:dyDescent="0.25">
      <c r="A633" t="str">
        <f t="shared" si="12"/>
        <v>120486892- Easton Arts Academy Elementary CS (Easton)</v>
      </c>
      <c r="B633" t="s">
        <v>1617</v>
      </c>
      <c r="C633" t="s">
        <v>1618</v>
      </c>
      <c r="D633" t="s">
        <v>6040</v>
      </c>
      <c r="E633" t="s">
        <v>546</v>
      </c>
    </row>
    <row r="634" spans="1:5" x14ac:dyDescent="0.25">
      <c r="A634" t="str">
        <f t="shared" si="12"/>
        <v>220480006- Easton Baptist Academy (Easton)</v>
      </c>
      <c r="B634" t="s">
        <v>1619</v>
      </c>
      <c r="C634" t="s">
        <v>1620</v>
      </c>
      <c r="D634" t="s">
        <v>6039</v>
      </c>
      <c r="E634" t="s">
        <v>546</v>
      </c>
    </row>
    <row r="635" spans="1:5" x14ac:dyDescent="0.25">
      <c r="A635" t="str">
        <f t="shared" si="12"/>
        <v>213360422- Eby Chiques School (Mt Joy)</v>
      </c>
      <c r="B635" t="s">
        <v>1621</v>
      </c>
      <c r="C635" t="s">
        <v>1622</v>
      </c>
      <c r="D635" t="s">
        <v>6039</v>
      </c>
      <c r="E635" t="s">
        <v>1623</v>
      </c>
    </row>
    <row r="636" spans="1:5" x14ac:dyDescent="0.25">
      <c r="A636" t="str">
        <f t="shared" si="12"/>
        <v>214066903- Echo Valley Mennonite School (Kutztown)</v>
      </c>
      <c r="B636" t="s">
        <v>1624</v>
      </c>
      <c r="C636" t="s">
        <v>1625</v>
      </c>
      <c r="D636" t="s">
        <v>6039</v>
      </c>
      <c r="E636" t="s">
        <v>1626</v>
      </c>
    </row>
    <row r="637" spans="1:5" x14ac:dyDescent="0.25">
      <c r="A637" t="str">
        <f t="shared" ref="A637:A687" si="13">CONCATENATE(B637,"-"," ",C637," ","(",E637,")")</f>
        <v>203022345- Eden Christian Academy (Pittsburgh)</v>
      </c>
      <c r="B637" t="s">
        <v>1627</v>
      </c>
      <c r="C637" t="s">
        <v>1628</v>
      </c>
      <c r="D637" t="s">
        <v>6039</v>
      </c>
      <c r="E637" t="s">
        <v>46</v>
      </c>
    </row>
    <row r="638" spans="1:5" x14ac:dyDescent="0.25">
      <c r="A638" t="str">
        <f t="shared" si="13"/>
        <v>203020004- Eden Christian Academy - Mt Nebo (Sewickley)</v>
      </c>
      <c r="B638" t="s">
        <v>1629</v>
      </c>
      <c r="C638" t="s">
        <v>1630</v>
      </c>
      <c r="D638" t="s">
        <v>6039</v>
      </c>
      <c r="E638" t="s">
        <v>1631</v>
      </c>
    </row>
    <row r="639" spans="1:5" x14ac:dyDescent="0.25">
      <c r="A639" t="str">
        <f t="shared" si="13"/>
        <v>203022325- Eden Christian Academy - Wexford (Wexford)</v>
      </c>
      <c r="B639" t="s">
        <v>1632</v>
      </c>
      <c r="C639" t="s">
        <v>1633</v>
      </c>
      <c r="D639" t="s">
        <v>6039</v>
      </c>
      <c r="E639" t="s">
        <v>102</v>
      </c>
    </row>
    <row r="640" spans="1:5" x14ac:dyDescent="0.25">
      <c r="A640" t="str">
        <f t="shared" si="13"/>
        <v>213361385- Edisonville School (Strasburg)</v>
      </c>
      <c r="B640" t="s">
        <v>1634</v>
      </c>
      <c r="C640" t="s">
        <v>1635</v>
      </c>
      <c r="D640" t="s">
        <v>6039</v>
      </c>
      <c r="E640" t="s">
        <v>432</v>
      </c>
    </row>
    <row r="641" spans="1:5" x14ac:dyDescent="0.25">
      <c r="A641" t="str">
        <f t="shared" si="13"/>
        <v>226510088- Education Nation Christian Academy (Philadelphia)</v>
      </c>
      <c r="B641" t="s">
        <v>1636</v>
      </c>
      <c r="C641" t="s">
        <v>1637</v>
      </c>
      <c r="D641" t="s">
        <v>6039</v>
      </c>
      <c r="E641" t="s">
        <v>21</v>
      </c>
    </row>
    <row r="642" spans="1:5" x14ac:dyDescent="0.25">
      <c r="A642" t="str">
        <f t="shared" si="13"/>
        <v>103023153- Elizabeth Forward SD (Elizabeth)</v>
      </c>
      <c r="B642" t="s">
        <v>1638</v>
      </c>
      <c r="C642" t="s">
        <v>1639</v>
      </c>
      <c r="D642" t="s">
        <v>6043</v>
      </c>
      <c r="E642" t="s">
        <v>1640</v>
      </c>
    </row>
    <row r="643" spans="1:5" x14ac:dyDescent="0.25">
      <c r="A643" t="str">
        <f t="shared" si="13"/>
        <v>207651655- Elizabeth Seton Montessori Sch (Greensburg)</v>
      </c>
      <c r="B643" t="s">
        <v>1641</v>
      </c>
      <c r="C643" t="s">
        <v>1642</v>
      </c>
      <c r="D643" t="s">
        <v>6039</v>
      </c>
      <c r="E643" t="s">
        <v>272</v>
      </c>
    </row>
    <row r="644" spans="1:5" x14ac:dyDescent="0.25">
      <c r="A644" t="str">
        <f t="shared" si="13"/>
        <v>113362403- Elizabethtown Area SD (Elizabethtown)</v>
      </c>
      <c r="B644" t="s">
        <v>1643</v>
      </c>
      <c r="C644" t="s">
        <v>1644</v>
      </c>
      <c r="D644" t="s">
        <v>6043</v>
      </c>
      <c r="E644" t="s">
        <v>447</v>
      </c>
    </row>
    <row r="645" spans="1:5" x14ac:dyDescent="0.25">
      <c r="A645" t="str">
        <f t="shared" si="13"/>
        <v>300361590- Elizabethtown Community Nursery School (Elizabethtown)</v>
      </c>
      <c r="B645" t="s">
        <v>1645</v>
      </c>
      <c r="C645" t="s">
        <v>1646</v>
      </c>
      <c r="D645" t="s">
        <v>6041</v>
      </c>
      <c r="E645" t="s">
        <v>447</v>
      </c>
    </row>
    <row r="646" spans="1:5" x14ac:dyDescent="0.25">
      <c r="A646" t="str">
        <f t="shared" si="13"/>
        <v>209242254- Elk County Catholic (Saint Marys)</v>
      </c>
      <c r="B646" t="s">
        <v>1647</v>
      </c>
      <c r="C646" t="s">
        <v>1648</v>
      </c>
      <c r="D646" t="s">
        <v>6039</v>
      </c>
      <c r="E646" t="s">
        <v>1649</v>
      </c>
    </row>
    <row r="647" spans="1:5" x14ac:dyDescent="0.25">
      <c r="A647" t="str">
        <f t="shared" si="13"/>
        <v>119582503- Elk Lake SD (Springville)</v>
      </c>
      <c r="B647" t="s">
        <v>1650</v>
      </c>
      <c r="C647" t="s">
        <v>1651</v>
      </c>
      <c r="D647" t="s">
        <v>6043</v>
      </c>
      <c r="E647" t="s">
        <v>1652</v>
      </c>
    </row>
    <row r="648" spans="1:5" x14ac:dyDescent="0.25">
      <c r="A648" t="str">
        <f t="shared" si="13"/>
        <v>202028805- Ellis School (Pittsburgh)</v>
      </c>
      <c r="B648" t="s">
        <v>1653</v>
      </c>
      <c r="C648" t="s">
        <v>1654</v>
      </c>
      <c r="D648" t="s">
        <v>6039</v>
      </c>
      <c r="E648" t="s">
        <v>46</v>
      </c>
    </row>
    <row r="649" spans="1:5" x14ac:dyDescent="0.25">
      <c r="A649" t="str">
        <f t="shared" si="13"/>
        <v>104372003- Ellwood City Area SD (Ellwood City)</v>
      </c>
      <c r="B649" t="s">
        <v>1655</v>
      </c>
      <c r="C649" t="s">
        <v>1656</v>
      </c>
      <c r="D649" t="s">
        <v>6043</v>
      </c>
      <c r="E649" t="s">
        <v>1657</v>
      </c>
    </row>
    <row r="650" spans="1:5" x14ac:dyDescent="0.25">
      <c r="A650" t="str">
        <f t="shared" si="13"/>
        <v>213360029- Elm School (Lititz)</v>
      </c>
      <c r="B650" t="s">
        <v>1659</v>
      </c>
      <c r="C650" t="s">
        <v>1660</v>
      </c>
      <c r="D650" t="s">
        <v>6039</v>
      </c>
      <c r="E650" t="s">
        <v>154</v>
      </c>
    </row>
    <row r="651" spans="1:5" x14ac:dyDescent="0.25">
      <c r="A651" t="str">
        <f t="shared" si="13"/>
        <v>300232500- Elwyn Inc (Elwyn)</v>
      </c>
      <c r="B651" t="s">
        <v>1661</v>
      </c>
      <c r="C651" t="s">
        <v>1662</v>
      </c>
      <c r="D651" t="s">
        <v>6044</v>
      </c>
      <c r="E651" t="s">
        <v>1663</v>
      </c>
    </row>
    <row r="652" spans="1:5" x14ac:dyDescent="0.25">
      <c r="A652" t="str">
        <f t="shared" si="13"/>
        <v>300231780- Elwyn of Pennsylvania &amp; Delaware- Davidson School (Elwyn)</v>
      </c>
      <c r="B652" t="s">
        <v>1664</v>
      </c>
      <c r="C652" t="s">
        <v>1665</v>
      </c>
      <c r="D652" t="s">
        <v>6041</v>
      </c>
      <c r="E652" t="s">
        <v>1663</v>
      </c>
    </row>
    <row r="653" spans="1:5" x14ac:dyDescent="0.25">
      <c r="A653" t="str">
        <f t="shared" si="13"/>
        <v>208070003- Emmanuel Baptist Christian School (Claysburg)</v>
      </c>
      <c r="B653" t="s">
        <v>1666</v>
      </c>
      <c r="C653" t="s">
        <v>1667</v>
      </c>
      <c r="D653" t="s">
        <v>6039</v>
      </c>
      <c r="E653" t="s">
        <v>1175</v>
      </c>
    </row>
    <row r="654" spans="1:5" x14ac:dyDescent="0.25">
      <c r="A654" t="str">
        <f t="shared" si="13"/>
        <v>221392302- Emmaus Baptist Academy (Emmaus)</v>
      </c>
      <c r="B654" t="s">
        <v>1668</v>
      </c>
      <c r="C654" t="s">
        <v>1669</v>
      </c>
      <c r="D654" t="s">
        <v>6039</v>
      </c>
      <c r="E654" t="s">
        <v>1586</v>
      </c>
    </row>
    <row r="655" spans="1:5" x14ac:dyDescent="0.25">
      <c r="A655" t="str">
        <f t="shared" si="13"/>
        <v>218668001- Endless Mountains Christian Academy (Tunkhannock)</v>
      </c>
      <c r="B655" t="s">
        <v>1670</v>
      </c>
      <c r="C655" t="s">
        <v>1671</v>
      </c>
      <c r="D655" t="s">
        <v>6039</v>
      </c>
      <c r="E655" t="s">
        <v>1672</v>
      </c>
    </row>
    <row r="656" spans="1:5" x14ac:dyDescent="0.25">
      <c r="A656" t="str">
        <f t="shared" si="13"/>
        <v>199025446- Environmental CS at Frick Park (Pittsburgh)</v>
      </c>
      <c r="B656" t="s">
        <v>1674</v>
      </c>
      <c r="C656" t="s">
        <v>1675</v>
      </c>
      <c r="D656" t="s">
        <v>6040</v>
      </c>
      <c r="E656" t="s">
        <v>46</v>
      </c>
    </row>
    <row r="657" spans="1:5" x14ac:dyDescent="0.25">
      <c r="A657" t="str">
        <f t="shared" si="13"/>
        <v>113362603- Ephrata Area SD (Ephrata)</v>
      </c>
      <c r="B657" t="s">
        <v>1676</v>
      </c>
      <c r="C657" t="s">
        <v>1677</v>
      </c>
      <c r="D657" t="s">
        <v>6043</v>
      </c>
      <c r="E657" t="s">
        <v>516</v>
      </c>
    </row>
    <row r="658" spans="1:5" x14ac:dyDescent="0.25">
      <c r="A658" t="str">
        <f t="shared" si="13"/>
        <v>213361402- Ephrata Mennonite School (Ephrata)</v>
      </c>
      <c r="B658" t="s">
        <v>1678</v>
      </c>
      <c r="C658" t="s">
        <v>1679</v>
      </c>
      <c r="D658" t="s">
        <v>6039</v>
      </c>
      <c r="E658" t="s">
        <v>516</v>
      </c>
    </row>
    <row r="659" spans="1:5" x14ac:dyDescent="0.25">
      <c r="A659" t="str">
        <f t="shared" si="13"/>
        <v>217082001- Epiphany School (Sayre)</v>
      </c>
      <c r="B659" t="s">
        <v>1680</v>
      </c>
      <c r="C659" t="s">
        <v>1681</v>
      </c>
      <c r="D659" t="s">
        <v>6039</v>
      </c>
      <c r="E659" t="s">
        <v>1026</v>
      </c>
    </row>
    <row r="660" spans="1:5" x14ac:dyDescent="0.25">
      <c r="A660" t="str">
        <f t="shared" si="13"/>
        <v>225230009- Episcopal Academy (Newtown Square)</v>
      </c>
      <c r="B660" t="s">
        <v>1682</v>
      </c>
      <c r="C660" t="s">
        <v>1683</v>
      </c>
      <c r="D660" t="s">
        <v>6039</v>
      </c>
      <c r="E660" t="s">
        <v>1042</v>
      </c>
    </row>
    <row r="661" spans="1:5" x14ac:dyDescent="0.25">
      <c r="A661" t="str">
        <f t="shared" si="13"/>
        <v>105252602- Erie City SD (Erie)</v>
      </c>
      <c r="B661" t="s">
        <v>1684</v>
      </c>
      <c r="C661" t="s">
        <v>1685</v>
      </c>
      <c r="D661" t="s">
        <v>6043</v>
      </c>
      <c r="E661" t="s">
        <v>94</v>
      </c>
    </row>
    <row r="662" spans="1:5" x14ac:dyDescent="0.25">
      <c r="A662" t="str">
        <f t="shared" si="13"/>
        <v>105252807- Erie County Technical School (Erie)</v>
      </c>
      <c r="B662" t="s">
        <v>1686</v>
      </c>
      <c r="C662" t="s">
        <v>1687</v>
      </c>
      <c r="D662" t="s">
        <v>6042</v>
      </c>
      <c r="E662" t="s">
        <v>94</v>
      </c>
    </row>
    <row r="663" spans="1:5" x14ac:dyDescent="0.25">
      <c r="A663" t="str">
        <f t="shared" si="13"/>
        <v>205259404- Erie Day School (Erie)</v>
      </c>
      <c r="B663" t="s">
        <v>1688</v>
      </c>
      <c r="C663" t="s">
        <v>1689</v>
      </c>
      <c r="D663" t="s">
        <v>6039</v>
      </c>
      <c r="E663" t="s">
        <v>94</v>
      </c>
    </row>
    <row r="664" spans="1:5" x14ac:dyDescent="0.25">
      <c r="A664" t="str">
        <f t="shared" si="13"/>
        <v>205252234- Erie First Christian Academy (Erie)</v>
      </c>
      <c r="B664" t="s">
        <v>1690</v>
      </c>
      <c r="C664" t="s">
        <v>1691</v>
      </c>
      <c r="D664" t="s">
        <v>6039</v>
      </c>
      <c r="E664" t="s">
        <v>94</v>
      </c>
    </row>
    <row r="665" spans="1:5" x14ac:dyDescent="0.25">
      <c r="A665" t="str">
        <f t="shared" si="13"/>
        <v>205255000- Erie Preparatory Academy (Erie)</v>
      </c>
      <c r="B665" t="s">
        <v>1692</v>
      </c>
      <c r="C665" t="s">
        <v>1693</v>
      </c>
      <c r="D665" t="s">
        <v>6039</v>
      </c>
      <c r="E665" t="s">
        <v>94</v>
      </c>
    </row>
    <row r="666" spans="1:5" x14ac:dyDescent="0.25">
      <c r="A666" t="str">
        <f t="shared" si="13"/>
        <v>126513440- Esperanza Academy CS (Philadelphia)</v>
      </c>
      <c r="B666" t="s">
        <v>1694</v>
      </c>
      <c r="C666" t="s">
        <v>1695</v>
      </c>
      <c r="D666" t="s">
        <v>6040</v>
      </c>
      <c r="E666" t="s">
        <v>21</v>
      </c>
    </row>
    <row r="667" spans="1:5" x14ac:dyDescent="0.25">
      <c r="A667" t="str">
        <f t="shared" si="13"/>
        <v>126511563- Esperanza Cyber CS (Philadelphia)</v>
      </c>
      <c r="B667" t="s">
        <v>1696</v>
      </c>
      <c r="C667" t="s">
        <v>1697</v>
      </c>
      <c r="D667" t="s">
        <v>6040</v>
      </c>
      <c r="E667" t="s">
        <v>21</v>
      </c>
    </row>
    <row r="668" spans="1:5" x14ac:dyDescent="0.25">
      <c r="A668" t="str">
        <f t="shared" si="13"/>
        <v>126513100- Eugenio Maria De Hostos CS (Philadelphia)</v>
      </c>
      <c r="B668" t="s">
        <v>1699</v>
      </c>
      <c r="C668" t="s">
        <v>1700</v>
      </c>
      <c r="D668" t="s">
        <v>6040</v>
      </c>
      <c r="E668" t="s">
        <v>21</v>
      </c>
    </row>
    <row r="669" spans="1:5" x14ac:dyDescent="0.25">
      <c r="A669" t="str">
        <f t="shared" si="13"/>
        <v>228030050- Evangelical Lutheran School (Worthington)</v>
      </c>
      <c r="B669" t="s">
        <v>1701</v>
      </c>
      <c r="C669" t="s">
        <v>1702</v>
      </c>
      <c r="D669" t="s">
        <v>6039</v>
      </c>
      <c r="E669" t="s">
        <v>1703</v>
      </c>
    </row>
    <row r="670" spans="1:5" x14ac:dyDescent="0.25">
      <c r="A670" t="str">
        <f t="shared" si="13"/>
        <v>226511492- Evelyn Graves Christian Acad (Philadelphia)</v>
      </c>
      <c r="B670" t="s">
        <v>1704</v>
      </c>
      <c r="C670" t="s">
        <v>1705</v>
      </c>
      <c r="D670" t="s">
        <v>6039</v>
      </c>
      <c r="E670" t="s">
        <v>21</v>
      </c>
    </row>
    <row r="671" spans="1:5" x14ac:dyDescent="0.25">
      <c r="A671" t="str">
        <f t="shared" si="13"/>
        <v>108053003- Everett Area SD (EVERETT)</v>
      </c>
      <c r="B671" t="s">
        <v>1706</v>
      </c>
      <c r="C671" t="s">
        <v>1707</v>
      </c>
      <c r="D671" t="s">
        <v>6043</v>
      </c>
      <c r="E671" t="s">
        <v>1708</v>
      </c>
    </row>
    <row r="672" spans="1:5" x14ac:dyDescent="0.25">
      <c r="A672" t="str">
        <f t="shared" si="13"/>
        <v>120450003- Evergreen Community CS (Cresco)</v>
      </c>
      <c r="B672" t="s">
        <v>1709</v>
      </c>
      <c r="C672" t="s">
        <v>1710</v>
      </c>
      <c r="D672" t="s">
        <v>6040</v>
      </c>
      <c r="E672" t="s">
        <v>1711</v>
      </c>
    </row>
    <row r="673" spans="1:5" x14ac:dyDescent="0.25">
      <c r="A673" t="str">
        <f t="shared" si="13"/>
        <v>303029072- Evergreen Montessori (Pittsburgh)</v>
      </c>
      <c r="B673" t="s">
        <v>1712</v>
      </c>
      <c r="C673" t="s">
        <v>1713</v>
      </c>
      <c r="D673" t="s">
        <v>6041</v>
      </c>
      <c r="E673" t="s">
        <v>46</v>
      </c>
    </row>
    <row r="674" spans="1:5" x14ac:dyDescent="0.25">
      <c r="A674" t="str">
        <f t="shared" si="13"/>
        <v>222090006- Excel Christian Academy (Bristol)</v>
      </c>
      <c r="B674" t="s">
        <v>1714</v>
      </c>
      <c r="C674" t="s">
        <v>1715</v>
      </c>
      <c r="D674" t="s">
        <v>6039</v>
      </c>
      <c r="E674" t="s">
        <v>699</v>
      </c>
    </row>
    <row r="675" spans="1:5" x14ac:dyDescent="0.25">
      <c r="A675" t="str">
        <f t="shared" si="13"/>
        <v>326510173- Excelsior School of Philadelphia (Philadelphia)</v>
      </c>
      <c r="B675" t="s">
        <v>1716</v>
      </c>
      <c r="C675" t="s">
        <v>1717</v>
      </c>
      <c r="D675" t="s">
        <v>6041</v>
      </c>
      <c r="E675" t="s">
        <v>21</v>
      </c>
    </row>
    <row r="676" spans="1:5" x14ac:dyDescent="0.25">
      <c r="A676" t="str">
        <f t="shared" si="13"/>
        <v>121398065- Executive Education Academy CS (Allentown)</v>
      </c>
      <c r="B676" t="s">
        <v>1718</v>
      </c>
      <c r="C676" t="s">
        <v>1719</v>
      </c>
      <c r="D676" t="s">
        <v>6040</v>
      </c>
      <c r="E676" t="s">
        <v>157</v>
      </c>
    </row>
    <row r="677" spans="1:5" x14ac:dyDescent="0.25">
      <c r="A677" t="str">
        <f t="shared" si="13"/>
        <v>114062003- Exeter Township SD (Reading)</v>
      </c>
      <c r="B677" t="s">
        <v>1720</v>
      </c>
      <c r="C677" t="s">
        <v>1721</v>
      </c>
      <c r="D677" t="s">
        <v>6043</v>
      </c>
      <c r="E677" t="s">
        <v>252</v>
      </c>
    </row>
    <row r="678" spans="1:5" x14ac:dyDescent="0.25">
      <c r="A678" t="str">
        <f t="shared" si="13"/>
        <v>300090490- Explore and Learn Childcare and Learning Center (Perkasie)</v>
      </c>
      <c r="B678" t="s">
        <v>1722</v>
      </c>
      <c r="C678" t="s">
        <v>1723</v>
      </c>
      <c r="D678" t="s">
        <v>6041</v>
      </c>
      <c r="E678" t="s">
        <v>1724</v>
      </c>
    </row>
    <row r="679" spans="1:5" x14ac:dyDescent="0.25">
      <c r="A679" t="str">
        <f t="shared" si="13"/>
        <v>112013054- Fairfield Area SD (Fairfield)</v>
      </c>
      <c r="B679" t="s">
        <v>1725</v>
      </c>
      <c r="C679" t="s">
        <v>1726</v>
      </c>
      <c r="D679" t="s">
        <v>6043</v>
      </c>
      <c r="E679" t="s">
        <v>1727</v>
      </c>
    </row>
    <row r="680" spans="1:5" x14ac:dyDescent="0.25">
      <c r="A680" t="str">
        <f t="shared" si="13"/>
        <v>213361422- Fairfield School (Peach Bottom)</v>
      </c>
      <c r="B680" t="s">
        <v>1728</v>
      </c>
      <c r="C680" t="s">
        <v>1729</v>
      </c>
      <c r="D680" t="s">
        <v>6039</v>
      </c>
      <c r="E680" t="s">
        <v>910</v>
      </c>
    </row>
    <row r="681" spans="1:5" x14ac:dyDescent="0.25">
      <c r="A681" t="str">
        <f t="shared" si="13"/>
        <v>224362250- Fairhaven Christian School (Gap)</v>
      </c>
      <c r="B681" t="s">
        <v>1730</v>
      </c>
      <c r="C681" t="s">
        <v>1731</v>
      </c>
      <c r="D681" t="s">
        <v>6039</v>
      </c>
      <c r="E681" t="s">
        <v>743</v>
      </c>
    </row>
    <row r="682" spans="1:5" x14ac:dyDescent="0.25">
      <c r="A682" t="str">
        <f t="shared" si="13"/>
        <v>213361432- Fairmount School (Ephrata)</v>
      </c>
      <c r="B682" t="s">
        <v>1732</v>
      </c>
      <c r="C682" t="s">
        <v>1733</v>
      </c>
      <c r="D682" t="s">
        <v>6039</v>
      </c>
      <c r="E682" t="s">
        <v>516</v>
      </c>
    </row>
    <row r="683" spans="1:5" x14ac:dyDescent="0.25">
      <c r="A683" t="str">
        <f t="shared" si="13"/>
        <v>214061702- Fairview Christian School (Reading)</v>
      </c>
      <c r="B683" t="s">
        <v>1734</v>
      </c>
      <c r="C683" t="s">
        <v>1735</v>
      </c>
      <c r="D683" t="s">
        <v>6039</v>
      </c>
      <c r="E683" t="s">
        <v>252</v>
      </c>
    </row>
    <row r="684" spans="1:5" x14ac:dyDescent="0.25">
      <c r="A684" t="str">
        <f t="shared" si="13"/>
        <v>213380007- Fairview Mennonite School (Lebanon)</v>
      </c>
      <c r="B684" t="s">
        <v>1736</v>
      </c>
      <c r="C684" t="s">
        <v>1737</v>
      </c>
      <c r="D684" t="s">
        <v>6039</v>
      </c>
      <c r="E684" t="s">
        <v>744</v>
      </c>
    </row>
    <row r="685" spans="1:5" x14ac:dyDescent="0.25">
      <c r="A685" t="str">
        <f t="shared" si="13"/>
        <v>204430002- Fairview School (Greenville)</v>
      </c>
      <c r="B685" t="s">
        <v>1738</v>
      </c>
      <c r="C685" t="s">
        <v>1739</v>
      </c>
      <c r="D685" t="s">
        <v>6039</v>
      </c>
      <c r="E685" t="s">
        <v>228</v>
      </c>
    </row>
    <row r="686" spans="1:5" x14ac:dyDescent="0.25">
      <c r="A686" t="str">
        <f t="shared" si="13"/>
        <v>105253303- Fairview SD (Fairview)</v>
      </c>
      <c r="B686" t="s">
        <v>1740</v>
      </c>
      <c r="C686" t="s">
        <v>1741</v>
      </c>
      <c r="D686" t="s">
        <v>6043</v>
      </c>
      <c r="E686" t="s">
        <v>1742</v>
      </c>
    </row>
    <row r="687" spans="1:5" x14ac:dyDescent="0.25">
      <c r="A687" t="str">
        <f t="shared" si="13"/>
        <v>224152242- Fairville Friends School Inc (Chadds Ford)</v>
      </c>
      <c r="B687" t="s">
        <v>1743</v>
      </c>
      <c r="C687" t="s">
        <v>1744</v>
      </c>
      <c r="D687" t="s">
        <v>6039</v>
      </c>
      <c r="E687" t="s">
        <v>1745</v>
      </c>
    </row>
    <row r="688" spans="1:5" x14ac:dyDescent="0.25">
      <c r="A688" t="str">
        <f t="shared" ref="A688:A741" si="14">CONCATENATE(B688,"-"," ",C688," ","(",E688,")")</f>
        <v>300469050- Fairwold Academy (Fort Washington)</v>
      </c>
      <c r="B688" t="s">
        <v>1746</v>
      </c>
      <c r="C688" t="s">
        <v>1747</v>
      </c>
      <c r="D688" t="s">
        <v>6041</v>
      </c>
      <c r="E688" t="s">
        <v>1748</v>
      </c>
    </row>
    <row r="689" spans="1:5" x14ac:dyDescent="0.25">
      <c r="A689" t="str">
        <f t="shared" si="14"/>
        <v>218404756- Faith Baptist Academy (Plymouth)</v>
      </c>
      <c r="B689" t="s">
        <v>1749</v>
      </c>
      <c r="C689" t="s">
        <v>1750</v>
      </c>
      <c r="D689" t="s">
        <v>6039</v>
      </c>
      <c r="E689" t="s">
        <v>1751</v>
      </c>
    </row>
    <row r="690" spans="1:5" x14ac:dyDescent="0.25">
      <c r="A690" t="str">
        <f t="shared" si="14"/>
        <v>222091902- Faith Baptist Chrst Academy (Fairless Hills)</v>
      </c>
      <c r="B690" t="s">
        <v>1752</v>
      </c>
      <c r="C690" t="s">
        <v>1753</v>
      </c>
      <c r="D690" t="s">
        <v>6039</v>
      </c>
      <c r="E690" t="s">
        <v>737</v>
      </c>
    </row>
    <row r="691" spans="1:5" x14ac:dyDescent="0.25">
      <c r="A691" t="str">
        <f t="shared" si="14"/>
        <v>205201834- Faith Builders Christian School (Guy Mills)</v>
      </c>
      <c r="B691" t="s">
        <v>1754</v>
      </c>
      <c r="C691" t="s">
        <v>1755</v>
      </c>
      <c r="D691" t="s">
        <v>6039</v>
      </c>
      <c r="E691" t="s">
        <v>1756</v>
      </c>
    </row>
    <row r="692" spans="1:5" x14ac:dyDescent="0.25">
      <c r="A692" t="str">
        <f t="shared" si="14"/>
        <v>206611854- Faith Christian Academy (Seneca)</v>
      </c>
      <c r="B692" t="s">
        <v>1757</v>
      </c>
      <c r="C692" t="s">
        <v>1758</v>
      </c>
      <c r="D692" t="s">
        <v>6039</v>
      </c>
      <c r="E692" t="s">
        <v>1116</v>
      </c>
    </row>
    <row r="693" spans="1:5" x14ac:dyDescent="0.25">
      <c r="A693" t="str">
        <f t="shared" si="14"/>
        <v>222095718- Faith Christian Academy-Elementary Campus (Quakertown)</v>
      </c>
      <c r="B693" t="s">
        <v>1759</v>
      </c>
      <c r="C693" t="s">
        <v>1760</v>
      </c>
      <c r="D693" t="s">
        <v>6039</v>
      </c>
      <c r="E693" t="s">
        <v>1761</v>
      </c>
    </row>
    <row r="694" spans="1:5" x14ac:dyDescent="0.25">
      <c r="A694" t="str">
        <f t="shared" si="14"/>
        <v>222092002- Faith Christian Academy-Middle/Upper Campus (Quakertown)</v>
      </c>
      <c r="B694" t="s">
        <v>1762</v>
      </c>
      <c r="C694" t="s">
        <v>1763</v>
      </c>
      <c r="D694" t="s">
        <v>6039</v>
      </c>
      <c r="E694" t="s">
        <v>1761</v>
      </c>
    </row>
    <row r="695" spans="1:5" x14ac:dyDescent="0.25">
      <c r="A695" t="str">
        <f t="shared" si="14"/>
        <v>201632605- Faith Christian School of Washington (Washington)</v>
      </c>
      <c r="B695" t="s">
        <v>1764</v>
      </c>
      <c r="C695" t="s">
        <v>1765</v>
      </c>
      <c r="D695" t="s">
        <v>6039</v>
      </c>
      <c r="E695" t="s">
        <v>1766</v>
      </c>
    </row>
    <row r="696" spans="1:5" x14ac:dyDescent="0.25">
      <c r="A696" t="str">
        <f t="shared" si="14"/>
        <v>220481502- Faith Christian School Site 1 (Roseto)</v>
      </c>
      <c r="B696" t="s">
        <v>1767</v>
      </c>
      <c r="C696" t="s">
        <v>1768</v>
      </c>
      <c r="D696" t="s">
        <v>6039</v>
      </c>
      <c r="E696" t="s">
        <v>1769</v>
      </c>
    </row>
    <row r="697" spans="1:5" x14ac:dyDescent="0.25">
      <c r="A697" t="str">
        <f t="shared" si="14"/>
        <v>220481512- Faith Christian School Site 2 (Roseto)</v>
      </c>
      <c r="B697" t="s">
        <v>1770</v>
      </c>
      <c r="C697" t="s">
        <v>1771</v>
      </c>
      <c r="D697" t="s">
        <v>6039</v>
      </c>
      <c r="E697" t="s">
        <v>1769</v>
      </c>
    </row>
    <row r="698" spans="1:5" x14ac:dyDescent="0.25">
      <c r="A698" t="str">
        <f t="shared" si="14"/>
        <v>220459237- Faith Christian School Site 3 (Roseto)</v>
      </c>
      <c r="B698" t="s">
        <v>1772</v>
      </c>
      <c r="C698" t="s">
        <v>1773</v>
      </c>
      <c r="D698" t="s">
        <v>6039</v>
      </c>
      <c r="E698" t="s">
        <v>1769</v>
      </c>
    </row>
    <row r="699" spans="1:5" x14ac:dyDescent="0.25">
      <c r="A699" t="str">
        <f t="shared" si="14"/>
        <v>226515682- Faith Connection Christian Acad (Philadephia)</v>
      </c>
      <c r="B699" t="s">
        <v>1774</v>
      </c>
      <c r="C699" t="s">
        <v>1775</v>
      </c>
      <c r="D699" t="s">
        <v>6039</v>
      </c>
      <c r="E699" t="s">
        <v>1776</v>
      </c>
    </row>
    <row r="700" spans="1:5" x14ac:dyDescent="0.25">
      <c r="A700" t="str">
        <f t="shared" si="14"/>
        <v>204371254- Faith Country Chapel Presch&amp;Kg (New Castle)</v>
      </c>
      <c r="B700" t="s">
        <v>1777</v>
      </c>
      <c r="C700" t="s">
        <v>1778</v>
      </c>
      <c r="D700" t="s">
        <v>6039</v>
      </c>
      <c r="E700" t="s">
        <v>1350</v>
      </c>
    </row>
    <row r="701" spans="1:5" x14ac:dyDescent="0.25">
      <c r="A701" t="str">
        <f t="shared" si="14"/>
        <v>213361442- Faith Mennonite High School (Kinzers)</v>
      </c>
      <c r="B701" t="s">
        <v>1779</v>
      </c>
      <c r="C701" t="s">
        <v>1780</v>
      </c>
      <c r="D701" t="s">
        <v>6039</v>
      </c>
      <c r="E701" t="s">
        <v>728</v>
      </c>
    </row>
    <row r="702" spans="1:5" x14ac:dyDescent="0.25">
      <c r="A702" t="str">
        <f t="shared" si="14"/>
        <v>219583351- Faith Mountain Christian Acad (New Milford)</v>
      </c>
      <c r="B702" t="s">
        <v>1781</v>
      </c>
      <c r="C702" t="s">
        <v>1782</v>
      </c>
      <c r="D702" t="s">
        <v>6039</v>
      </c>
      <c r="E702" t="s">
        <v>638</v>
      </c>
    </row>
    <row r="703" spans="1:5" x14ac:dyDescent="0.25">
      <c r="A703" t="str">
        <f t="shared" si="14"/>
        <v>208071405- Faith Tabernacle School (Altoona)</v>
      </c>
      <c r="B703" t="s">
        <v>1783</v>
      </c>
      <c r="C703" t="s">
        <v>1784</v>
      </c>
      <c r="D703" t="s">
        <v>6039</v>
      </c>
      <c r="E703" t="s">
        <v>219</v>
      </c>
    </row>
    <row r="704" spans="1:5" x14ac:dyDescent="0.25">
      <c r="A704" t="str">
        <f t="shared" si="14"/>
        <v>215212053- Faith Tabernacle School (Mechanicsburg)</v>
      </c>
      <c r="B704" t="s">
        <v>1785</v>
      </c>
      <c r="C704" t="s">
        <v>1784</v>
      </c>
      <c r="D704" t="s">
        <v>6039</v>
      </c>
      <c r="E704" t="s">
        <v>792</v>
      </c>
    </row>
    <row r="705" spans="1:5" x14ac:dyDescent="0.25">
      <c r="A705" t="str">
        <f t="shared" si="14"/>
        <v>226511552- Faith Tabernacle School (Philadelphia)</v>
      </c>
      <c r="B705" t="s">
        <v>1786</v>
      </c>
      <c r="C705" t="s">
        <v>1784</v>
      </c>
      <c r="D705" t="s">
        <v>6039</v>
      </c>
      <c r="E705" t="s">
        <v>21</v>
      </c>
    </row>
    <row r="706" spans="1:5" x14ac:dyDescent="0.25">
      <c r="A706" t="str">
        <f t="shared" si="14"/>
        <v>225231842- Faith Temple Christian School (Chester)</v>
      </c>
      <c r="B706" t="s">
        <v>1787</v>
      </c>
      <c r="C706" t="s">
        <v>1788</v>
      </c>
      <c r="D706" t="s">
        <v>6039</v>
      </c>
      <c r="E706" t="s">
        <v>676</v>
      </c>
    </row>
    <row r="707" spans="1:5" x14ac:dyDescent="0.25">
      <c r="A707" t="str">
        <f t="shared" si="14"/>
        <v>202028905- Falk Laboratory School (Pittsburgh)</v>
      </c>
      <c r="B707" t="s">
        <v>1789</v>
      </c>
      <c r="C707" t="s">
        <v>1790</v>
      </c>
      <c r="D707" t="s">
        <v>6039</v>
      </c>
      <c r="E707" t="s">
        <v>46</v>
      </c>
    </row>
    <row r="708" spans="1:5" x14ac:dyDescent="0.25">
      <c r="A708" t="str">
        <f t="shared" si="14"/>
        <v>300023570- Family Development Center (Wexford)</v>
      </c>
      <c r="B708" t="s">
        <v>1791</v>
      </c>
      <c r="C708" t="s">
        <v>1792</v>
      </c>
      <c r="D708" t="s">
        <v>6041</v>
      </c>
      <c r="E708" t="s">
        <v>102</v>
      </c>
    </row>
    <row r="709" spans="1:5" x14ac:dyDescent="0.25">
      <c r="A709" t="str">
        <f t="shared" si="14"/>
        <v>223460015- Family Worship Center Kindergarten (Lansdale)</v>
      </c>
      <c r="B709" t="s">
        <v>1793</v>
      </c>
      <c r="C709" t="s">
        <v>1794</v>
      </c>
      <c r="D709" t="s">
        <v>6039</v>
      </c>
      <c r="E709" t="s">
        <v>392</v>
      </c>
    </row>
    <row r="710" spans="1:5" x14ac:dyDescent="0.25">
      <c r="A710" t="str">
        <f t="shared" si="14"/>
        <v>112282004- Fannett-Metal SD (Willow Hill)</v>
      </c>
      <c r="B710" t="s">
        <v>1795</v>
      </c>
      <c r="C710" t="s">
        <v>1796</v>
      </c>
      <c r="D710" t="s">
        <v>6043</v>
      </c>
      <c r="E710" t="s">
        <v>1797</v>
      </c>
    </row>
    <row r="711" spans="1:5" x14ac:dyDescent="0.25">
      <c r="A711" t="str">
        <f t="shared" si="14"/>
        <v>215500001- Farm Lane School (Loysville)</v>
      </c>
      <c r="B711" t="s">
        <v>1798</v>
      </c>
      <c r="C711" t="s">
        <v>1799</v>
      </c>
      <c r="D711" t="s">
        <v>6039</v>
      </c>
      <c r="E711" t="s">
        <v>650</v>
      </c>
    </row>
    <row r="712" spans="1:5" x14ac:dyDescent="0.25">
      <c r="A712" t="str">
        <f t="shared" si="14"/>
        <v>213361482- Farmersville Mennonite School (Ephrata)</v>
      </c>
      <c r="B712" t="s">
        <v>1800</v>
      </c>
      <c r="C712" t="s">
        <v>1801</v>
      </c>
      <c r="D712" t="s">
        <v>6039</v>
      </c>
      <c r="E712" t="s">
        <v>516</v>
      </c>
    </row>
    <row r="713" spans="1:5" x14ac:dyDescent="0.25">
      <c r="A713" t="str">
        <f t="shared" si="14"/>
        <v>104432503- Farrell Area SD (Farrell)</v>
      </c>
      <c r="B713" t="s">
        <v>1802</v>
      </c>
      <c r="C713" t="s">
        <v>1803</v>
      </c>
      <c r="D713" t="s">
        <v>6043</v>
      </c>
      <c r="E713" t="s">
        <v>1388</v>
      </c>
    </row>
    <row r="714" spans="1:5" x14ac:dyDescent="0.25">
      <c r="A714" t="str">
        <f t="shared" si="14"/>
        <v>226511602- Father Judge High School (Philadelphia)</v>
      </c>
      <c r="B714" t="s">
        <v>1804</v>
      </c>
      <c r="C714" t="s">
        <v>1805</v>
      </c>
      <c r="D714" t="s">
        <v>6039</v>
      </c>
      <c r="E714" t="s">
        <v>21</v>
      </c>
    </row>
    <row r="715" spans="1:5" x14ac:dyDescent="0.25">
      <c r="A715" t="str">
        <f t="shared" si="14"/>
        <v>101262507- Fayette County Career &amp; Technical Institute (Uniontown)</v>
      </c>
      <c r="B715" t="s">
        <v>1807</v>
      </c>
      <c r="C715" t="s">
        <v>1808</v>
      </c>
      <c r="D715" t="s">
        <v>6042</v>
      </c>
      <c r="E715" t="s">
        <v>36</v>
      </c>
    </row>
    <row r="716" spans="1:5" x14ac:dyDescent="0.25">
      <c r="A716" t="str">
        <f t="shared" si="14"/>
        <v>204371904- Fayette School (Volant)</v>
      </c>
      <c r="B716" t="s">
        <v>1809</v>
      </c>
      <c r="C716" t="s">
        <v>1810</v>
      </c>
      <c r="D716" t="s">
        <v>6039</v>
      </c>
      <c r="E716" t="s">
        <v>1811</v>
      </c>
    </row>
    <row r="717" spans="1:5" x14ac:dyDescent="0.25">
      <c r="A717" t="str">
        <f t="shared" si="14"/>
        <v>300200500- FCCA PKC (Meadville)</v>
      </c>
      <c r="B717" t="s">
        <v>1812</v>
      </c>
      <c r="C717" t="s">
        <v>1813</v>
      </c>
      <c r="D717" t="s">
        <v>6044</v>
      </c>
      <c r="E717" t="s">
        <v>536</v>
      </c>
    </row>
    <row r="718" spans="1:5" x14ac:dyDescent="0.25">
      <c r="A718" t="str">
        <f t="shared" si="14"/>
        <v>229540000- Fearnot (Hegins)</v>
      </c>
      <c r="B718" t="s">
        <v>1814</v>
      </c>
      <c r="C718" t="s">
        <v>1815</v>
      </c>
      <c r="D718" t="s">
        <v>6039</v>
      </c>
      <c r="E718" t="s">
        <v>1816</v>
      </c>
    </row>
    <row r="719" spans="1:5" x14ac:dyDescent="0.25">
      <c r="A719" t="str">
        <f t="shared" si="14"/>
        <v>119350001- Fell CS (Simpson)</v>
      </c>
      <c r="B719" t="s">
        <v>1817</v>
      </c>
      <c r="C719" t="s">
        <v>1818</v>
      </c>
      <c r="D719" t="s">
        <v>6040</v>
      </c>
      <c r="E719" t="s">
        <v>1819</v>
      </c>
    </row>
    <row r="720" spans="1:5" x14ac:dyDescent="0.25">
      <c r="A720" t="str">
        <f t="shared" si="14"/>
        <v>220485176- Fellowship Christian High School (Bethlehem)</v>
      </c>
      <c r="B720" t="s">
        <v>1820</v>
      </c>
      <c r="C720" t="s">
        <v>1821</v>
      </c>
      <c r="D720" t="s">
        <v>6039</v>
      </c>
      <c r="E720" t="s">
        <v>539</v>
      </c>
    </row>
    <row r="721" spans="1:5" x14ac:dyDescent="0.25">
      <c r="A721" t="str">
        <f t="shared" si="14"/>
        <v>216498211- Fern Hill School (Milton)</v>
      </c>
      <c r="B721" t="s">
        <v>1822</v>
      </c>
      <c r="C721" t="s">
        <v>1823</v>
      </c>
      <c r="D721" t="s">
        <v>6039</v>
      </c>
      <c r="E721" t="s">
        <v>961</v>
      </c>
    </row>
    <row r="722" spans="1:5" x14ac:dyDescent="0.25">
      <c r="A722" t="str">
        <f t="shared" si="14"/>
        <v>108112003- Ferndale Area SD (Johnstown)</v>
      </c>
      <c r="B722" t="s">
        <v>1824</v>
      </c>
      <c r="C722" t="s">
        <v>1825</v>
      </c>
      <c r="D722" t="s">
        <v>6043</v>
      </c>
      <c r="E722" t="s">
        <v>578</v>
      </c>
    </row>
    <row r="723" spans="1:5" x14ac:dyDescent="0.25">
      <c r="A723" t="str">
        <f t="shared" si="14"/>
        <v>212289048- Fetterhoff Chapel Mennonite School (Chambersburg)</v>
      </c>
      <c r="B723" t="s">
        <v>1826</v>
      </c>
      <c r="C723" t="s">
        <v>1827</v>
      </c>
      <c r="D723" t="s">
        <v>6039</v>
      </c>
      <c r="E723" t="s">
        <v>811</v>
      </c>
    </row>
    <row r="724" spans="1:5" x14ac:dyDescent="0.25">
      <c r="A724" t="str">
        <f t="shared" si="14"/>
        <v>204101804- First Baptist Christian School (Butler)</v>
      </c>
      <c r="B724" t="s">
        <v>1828</v>
      </c>
      <c r="C724" t="s">
        <v>1829</v>
      </c>
      <c r="D724" t="s">
        <v>6039</v>
      </c>
      <c r="E724" t="s">
        <v>232</v>
      </c>
    </row>
    <row r="725" spans="1:5" x14ac:dyDescent="0.25">
      <c r="A725" t="str">
        <f t="shared" si="14"/>
        <v>226511642- First Century Gospel School (Philadelphia)</v>
      </c>
      <c r="B725" t="s">
        <v>1830</v>
      </c>
      <c r="C725" t="s">
        <v>1831</v>
      </c>
      <c r="D725" t="s">
        <v>6039</v>
      </c>
      <c r="E725" t="s">
        <v>21</v>
      </c>
    </row>
    <row r="726" spans="1:5" x14ac:dyDescent="0.25">
      <c r="A726" t="str">
        <f t="shared" si="14"/>
        <v>322090077- First Childrens Academy II Inc (Southampton)</v>
      </c>
      <c r="B726" t="s">
        <v>1832</v>
      </c>
      <c r="C726" t="s">
        <v>1833</v>
      </c>
      <c r="D726" t="s">
        <v>6041</v>
      </c>
      <c r="E726" t="s">
        <v>1834</v>
      </c>
    </row>
    <row r="727" spans="1:5" x14ac:dyDescent="0.25">
      <c r="A727" t="str">
        <f t="shared" si="14"/>
        <v>201630003- First Love Christian Academy High (Scotland)</v>
      </c>
      <c r="B727" t="s">
        <v>1835</v>
      </c>
      <c r="C727" t="s">
        <v>1836</v>
      </c>
      <c r="D727" t="s">
        <v>6039</v>
      </c>
      <c r="E727" t="s">
        <v>1837</v>
      </c>
    </row>
    <row r="728" spans="1:5" x14ac:dyDescent="0.25">
      <c r="A728" t="str">
        <f t="shared" si="14"/>
        <v>100510000- First Philadelphia Preparatory CS (Philadelphia)</v>
      </c>
      <c r="B728" t="s">
        <v>1838</v>
      </c>
      <c r="C728" t="s">
        <v>1839</v>
      </c>
      <c r="D728" t="s">
        <v>6040</v>
      </c>
      <c r="E728" t="s">
        <v>21</v>
      </c>
    </row>
    <row r="729" spans="1:5" x14ac:dyDescent="0.25">
      <c r="A729" t="str">
        <f t="shared" si="14"/>
        <v>300252420- Fitch Environmental Ctr (North Springfield)</v>
      </c>
      <c r="B729" t="s">
        <v>1840</v>
      </c>
      <c r="C729" t="s">
        <v>1841</v>
      </c>
      <c r="D729" t="s">
        <v>6044</v>
      </c>
      <c r="E729" t="s">
        <v>1842</v>
      </c>
    </row>
    <row r="730" spans="1:5" x14ac:dyDescent="0.25">
      <c r="A730" t="str">
        <f t="shared" si="14"/>
        <v>114062503- Fleetwood Area SD (Fleetwood)</v>
      </c>
      <c r="B730" t="s">
        <v>1844</v>
      </c>
      <c r="C730" t="s">
        <v>1845</v>
      </c>
      <c r="D730" t="s">
        <v>6043</v>
      </c>
      <c r="E730" t="s">
        <v>1846</v>
      </c>
    </row>
    <row r="731" spans="1:5" x14ac:dyDescent="0.25">
      <c r="A731" t="str">
        <f t="shared" si="14"/>
        <v>214062102- Fleetwood Christian Day School (Fleetwood)</v>
      </c>
      <c r="B731" t="s">
        <v>1847</v>
      </c>
      <c r="C731" t="s">
        <v>1848</v>
      </c>
      <c r="D731" t="s">
        <v>6039</v>
      </c>
      <c r="E731" t="s">
        <v>1846</v>
      </c>
    </row>
    <row r="732" spans="1:5" x14ac:dyDescent="0.25">
      <c r="A732" t="str">
        <f t="shared" si="14"/>
        <v>126510021- Folk Arts-Cultural Treasures CS (Philadelphia)</v>
      </c>
      <c r="B732" t="s">
        <v>1849</v>
      </c>
      <c r="C732" t="s">
        <v>1850</v>
      </c>
      <c r="D732" t="s">
        <v>6040</v>
      </c>
      <c r="E732" t="s">
        <v>21</v>
      </c>
    </row>
    <row r="733" spans="1:5" x14ac:dyDescent="0.25">
      <c r="A733" t="str">
        <f t="shared" si="14"/>
        <v>103023807- Forbes Road CTC (Monroeville)</v>
      </c>
      <c r="B733" t="s">
        <v>1851</v>
      </c>
      <c r="C733" t="s">
        <v>1852</v>
      </c>
      <c r="D733" t="s">
        <v>6042</v>
      </c>
      <c r="E733" t="s">
        <v>1522</v>
      </c>
    </row>
    <row r="734" spans="1:5" x14ac:dyDescent="0.25">
      <c r="A734" t="str">
        <f t="shared" si="14"/>
        <v>111292304- Forbes Road SD (Waterfall)</v>
      </c>
      <c r="B734" t="s">
        <v>1853</v>
      </c>
      <c r="C734" t="s">
        <v>1854</v>
      </c>
      <c r="D734" t="s">
        <v>6043</v>
      </c>
      <c r="E734" t="s">
        <v>1855</v>
      </c>
    </row>
    <row r="735" spans="1:5" x14ac:dyDescent="0.25">
      <c r="A735" t="str">
        <f t="shared" si="14"/>
        <v>106272003- Forest Area SD (Tionesta)</v>
      </c>
      <c r="B735" t="s">
        <v>1856</v>
      </c>
      <c r="C735" t="s">
        <v>1857</v>
      </c>
      <c r="D735" t="s">
        <v>6043</v>
      </c>
      <c r="E735" t="s">
        <v>178</v>
      </c>
    </row>
    <row r="736" spans="1:5" x14ac:dyDescent="0.25">
      <c r="A736" t="str">
        <f t="shared" si="14"/>
        <v>119583003- Forest City Regional SD (Forest City)</v>
      </c>
      <c r="B736" t="s">
        <v>1858</v>
      </c>
      <c r="C736" t="s">
        <v>1859</v>
      </c>
      <c r="D736" t="s">
        <v>6043</v>
      </c>
      <c r="E736" t="s">
        <v>1860</v>
      </c>
    </row>
    <row r="737" spans="1:5" x14ac:dyDescent="0.25">
      <c r="A737" t="str">
        <f t="shared" si="14"/>
        <v>108112203- Forest Hills SD (Sidman)</v>
      </c>
      <c r="B737" t="s">
        <v>1861</v>
      </c>
      <c r="C737" t="s">
        <v>1862</v>
      </c>
      <c r="D737" t="s">
        <v>6043</v>
      </c>
      <c r="E737" t="s">
        <v>1863</v>
      </c>
    </row>
    <row r="738" spans="1:5" x14ac:dyDescent="0.25">
      <c r="A738" t="str">
        <f t="shared" si="14"/>
        <v>212010001- Forest Lane Mennonite School (Gettysburg)</v>
      </c>
      <c r="B738" t="s">
        <v>1864</v>
      </c>
      <c r="C738" t="s">
        <v>1865</v>
      </c>
      <c r="D738" t="s">
        <v>6039</v>
      </c>
      <c r="E738" t="s">
        <v>107</v>
      </c>
    </row>
    <row r="739" spans="1:5" x14ac:dyDescent="0.25">
      <c r="A739" t="str">
        <f t="shared" si="14"/>
        <v>101632403- Fort Cherry SD (Mc Donald)</v>
      </c>
      <c r="B739" t="s">
        <v>1866</v>
      </c>
      <c r="C739" t="s">
        <v>1867</v>
      </c>
      <c r="D739" t="s">
        <v>6043</v>
      </c>
      <c r="E739" t="s">
        <v>1868</v>
      </c>
    </row>
    <row r="740" spans="1:5" x14ac:dyDescent="0.25">
      <c r="A740" t="str">
        <f t="shared" si="14"/>
        <v>105253553- Fort LeBoeuf SD (Waterford)</v>
      </c>
      <c r="B740" t="s">
        <v>1869</v>
      </c>
      <c r="C740" t="s">
        <v>1870</v>
      </c>
      <c r="D740" t="s">
        <v>6043</v>
      </c>
      <c r="E740" t="s">
        <v>1871</v>
      </c>
    </row>
    <row r="741" spans="1:5" x14ac:dyDescent="0.25">
      <c r="A741" t="str">
        <f t="shared" si="14"/>
        <v>103023912- Fox Chapel Area SD (Pittsburgh)</v>
      </c>
      <c r="B741" t="s">
        <v>1872</v>
      </c>
      <c r="C741" t="s">
        <v>1873</v>
      </c>
      <c r="D741" t="s">
        <v>6043</v>
      </c>
      <c r="E741" t="s">
        <v>46</v>
      </c>
    </row>
    <row r="742" spans="1:5" x14ac:dyDescent="0.25">
      <c r="A742" t="str">
        <f t="shared" ref="A742:A798" si="15">CONCATENATE(B742,"-"," ",C742," ","(",E742,")")</f>
        <v>106612203- Franklin Area SD (Franklin)</v>
      </c>
      <c r="B742" t="s">
        <v>1874</v>
      </c>
      <c r="C742" t="s">
        <v>1875</v>
      </c>
      <c r="D742" t="s">
        <v>6043</v>
      </c>
      <c r="E742" t="s">
        <v>1876</v>
      </c>
    </row>
    <row r="743" spans="1:5" x14ac:dyDescent="0.25">
      <c r="A743" t="str">
        <f t="shared" si="15"/>
        <v>112282307- Franklin County CTC (Chambersburg)</v>
      </c>
      <c r="B743" t="s">
        <v>1877</v>
      </c>
      <c r="C743" t="s">
        <v>1878</v>
      </c>
      <c r="D743" t="s">
        <v>6042</v>
      </c>
      <c r="E743" t="s">
        <v>811</v>
      </c>
    </row>
    <row r="744" spans="1:5" x14ac:dyDescent="0.25">
      <c r="A744" t="str">
        <f t="shared" si="15"/>
        <v>107652603- Franklin Regional SD (Murrysville)</v>
      </c>
      <c r="B744" t="s">
        <v>1879</v>
      </c>
      <c r="C744" t="s">
        <v>1880</v>
      </c>
      <c r="D744" t="s">
        <v>6043</v>
      </c>
      <c r="E744" t="s">
        <v>805</v>
      </c>
    </row>
    <row r="745" spans="1:5" x14ac:dyDescent="0.25">
      <c r="A745" t="str">
        <f t="shared" si="15"/>
        <v>147513703- Franklin Towne Charter Elementary School (Philadelphia)</v>
      </c>
      <c r="B745" t="s">
        <v>1881</v>
      </c>
      <c r="C745" t="s">
        <v>1882</v>
      </c>
      <c r="D745" t="s">
        <v>6040</v>
      </c>
      <c r="E745" t="s">
        <v>21</v>
      </c>
    </row>
    <row r="746" spans="1:5" x14ac:dyDescent="0.25">
      <c r="A746" t="str">
        <f t="shared" si="15"/>
        <v>126513450- Franklin Towne CHS (Philadelphia)</v>
      </c>
      <c r="B746" t="s">
        <v>1883</v>
      </c>
      <c r="C746" t="s">
        <v>1884</v>
      </c>
      <c r="D746" t="s">
        <v>6040</v>
      </c>
      <c r="E746" t="s">
        <v>21</v>
      </c>
    </row>
    <row r="747" spans="1:5" x14ac:dyDescent="0.25">
      <c r="A747" t="str">
        <f t="shared" si="15"/>
        <v>101262903- Frazier SD (Perryopolis)</v>
      </c>
      <c r="B747" t="s">
        <v>1885</v>
      </c>
      <c r="C747" t="s">
        <v>1886</v>
      </c>
      <c r="D747" t="s">
        <v>6043</v>
      </c>
      <c r="E747" t="s">
        <v>1887</v>
      </c>
    </row>
    <row r="748" spans="1:5" x14ac:dyDescent="0.25">
      <c r="A748" t="str">
        <f t="shared" si="15"/>
        <v>225231892- Frederick Douglass Christian School (Chester)</v>
      </c>
      <c r="B748" t="s">
        <v>1888</v>
      </c>
      <c r="C748" t="s">
        <v>1889</v>
      </c>
      <c r="D748" t="s">
        <v>6039</v>
      </c>
      <c r="E748" t="s">
        <v>676</v>
      </c>
    </row>
    <row r="749" spans="1:5" x14ac:dyDescent="0.25">
      <c r="A749" t="str">
        <f t="shared" si="15"/>
        <v>126518547- Frederick Douglass Mastery CS (Philadelphia)</v>
      </c>
      <c r="B749" t="s">
        <v>1890</v>
      </c>
      <c r="C749" t="s">
        <v>1891</v>
      </c>
      <c r="D749" t="s">
        <v>6040</v>
      </c>
      <c r="E749" t="s">
        <v>21</v>
      </c>
    </row>
    <row r="750" spans="1:5" x14ac:dyDescent="0.25">
      <c r="A750" t="str">
        <f t="shared" si="15"/>
        <v>127042853- Freedom Area SD (Freedom)</v>
      </c>
      <c r="B750" t="s">
        <v>1892</v>
      </c>
      <c r="C750" t="s">
        <v>1893</v>
      </c>
      <c r="D750" t="s">
        <v>6043</v>
      </c>
      <c r="E750" t="s">
        <v>1894</v>
      </c>
    </row>
    <row r="751" spans="1:5" x14ac:dyDescent="0.25">
      <c r="A751" t="str">
        <f t="shared" si="15"/>
        <v>212288237- Freedom Christian Academy (Chambersburg)</v>
      </c>
      <c r="B751" t="s">
        <v>1895</v>
      </c>
      <c r="C751" t="s">
        <v>1896</v>
      </c>
      <c r="D751" t="s">
        <v>6039</v>
      </c>
      <c r="E751" t="s">
        <v>811</v>
      </c>
    </row>
    <row r="752" spans="1:5" x14ac:dyDescent="0.25">
      <c r="A752" t="str">
        <f t="shared" si="15"/>
        <v>212012373- Freedom Christian School (Gettysburg)</v>
      </c>
      <c r="B752" t="s">
        <v>1897</v>
      </c>
      <c r="C752" t="s">
        <v>1898</v>
      </c>
      <c r="D752" t="s">
        <v>6039</v>
      </c>
      <c r="E752" t="s">
        <v>107</v>
      </c>
    </row>
    <row r="753" spans="1:5" x14ac:dyDescent="0.25">
      <c r="A753" t="str">
        <f t="shared" si="15"/>
        <v>224150028- Freemont View School (Nottingham)</v>
      </c>
      <c r="B753" t="s">
        <v>1899</v>
      </c>
      <c r="C753" t="s">
        <v>1900</v>
      </c>
      <c r="D753" t="s">
        <v>6039</v>
      </c>
      <c r="E753" t="s">
        <v>314</v>
      </c>
    </row>
    <row r="754" spans="1:5" x14ac:dyDescent="0.25">
      <c r="A754" t="str">
        <f t="shared" si="15"/>
        <v>128033053- Freeport Area SD (Sarver)</v>
      </c>
      <c r="B754" t="s">
        <v>1901</v>
      </c>
      <c r="C754" t="s">
        <v>1902</v>
      </c>
      <c r="D754" t="s">
        <v>6043</v>
      </c>
      <c r="E754" t="s">
        <v>1903</v>
      </c>
    </row>
    <row r="755" spans="1:5" x14ac:dyDescent="0.25">
      <c r="A755" t="str">
        <f t="shared" si="15"/>
        <v>126513270- Freire CS (Philadelphia)</v>
      </c>
      <c r="B755" t="s">
        <v>1904</v>
      </c>
      <c r="C755" t="s">
        <v>1905</v>
      </c>
      <c r="D755" t="s">
        <v>6040</v>
      </c>
      <c r="E755" t="s">
        <v>21</v>
      </c>
    </row>
    <row r="756" spans="1:5" x14ac:dyDescent="0.25">
      <c r="A756" t="str">
        <f t="shared" si="15"/>
        <v>205205087- French Creek Mennonite School (Cambridge Springs)</v>
      </c>
      <c r="B756" t="s">
        <v>1906</v>
      </c>
      <c r="C756" t="s">
        <v>1907</v>
      </c>
      <c r="D756" t="s">
        <v>6039</v>
      </c>
      <c r="E756" t="s">
        <v>1908</v>
      </c>
    </row>
    <row r="757" spans="1:5" x14ac:dyDescent="0.25">
      <c r="A757" t="str">
        <f t="shared" si="15"/>
        <v>300461960- French International Sch Phila (Bala Cynwyd)</v>
      </c>
      <c r="B757" t="s">
        <v>1909</v>
      </c>
      <c r="C757" t="s">
        <v>1910</v>
      </c>
      <c r="D757" t="s">
        <v>6039</v>
      </c>
      <c r="E757" t="s">
        <v>372</v>
      </c>
    </row>
    <row r="758" spans="1:5" x14ac:dyDescent="0.25">
      <c r="A758" t="str">
        <f t="shared" si="15"/>
        <v>213360075- Friedenberg School (Mt. Joy)</v>
      </c>
      <c r="B758" t="s">
        <v>1911</v>
      </c>
      <c r="C758" t="s">
        <v>1912</v>
      </c>
      <c r="D758" t="s">
        <v>6039</v>
      </c>
      <c r="E758" t="s">
        <v>1913</v>
      </c>
    </row>
    <row r="759" spans="1:5" x14ac:dyDescent="0.25">
      <c r="A759" t="str">
        <f t="shared" si="15"/>
        <v>223461322- Friends Central Lower School (Wynnewood)</v>
      </c>
      <c r="B759" t="s">
        <v>1914</v>
      </c>
      <c r="C759" t="s">
        <v>1915</v>
      </c>
      <c r="D759" t="s">
        <v>6039</v>
      </c>
      <c r="E759" t="s">
        <v>1916</v>
      </c>
    </row>
    <row r="760" spans="1:5" x14ac:dyDescent="0.25">
      <c r="A760" t="str">
        <f t="shared" si="15"/>
        <v>223461302- Friends Central School (Wynnewood)</v>
      </c>
      <c r="B760" t="s">
        <v>1917</v>
      </c>
      <c r="C760" t="s">
        <v>1918</v>
      </c>
      <c r="D760" t="s">
        <v>6039</v>
      </c>
      <c r="E760" t="s">
        <v>1916</v>
      </c>
    </row>
    <row r="761" spans="1:5" x14ac:dyDescent="0.25">
      <c r="A761" t="str">
        <f t="shared" si="15"/>
        <v>208052005- Friends Cove Mennonite School (Bedford)</v>
      </c>
      <c r="B761" t="s">
        <v>1919</v>
      </c>
      <c r="C761" t="s">
        <v>1920</v>
      </c>
      <c r="D761" t="s">
        <v>6039</v>
      </c>
      <c r="E761" t="s">
        <v>440</v>
      </c>
    </row>
    <row r="762" spans="1:5" x14ac:dyDescent="0.25">
      <c r="A762" t="str">
        <f t="shared" si="15"/>
        <v>225239102- Friends School Haverford (Haverford)</v>
      </c>
      <c r="B762" t="s">
        <v>1921</v>
      </c>
      <c r="C762" t="s">
        <v>1922</v>
      </c>
      <c r="D762" t="s">
        <v>6039</v>
      </c>
      <c r="E762" t="s">
        <v>1923</v>
      </c>
    </row>
    <row r="763" spans="1:5" x14ac:dyDescent="0.25">
      <c r="A763" t="str">
        <f t="shared" si="15"/>
        <v>226511652- Friends Select School (Philadelphia)</v>
      </c>
      <c r="B763" t="s">
        <v>1924</v>
      </c>
      <c r="C763" t="s">
        <v>1925</v>
      </c>
      <c r="D763" t="s">
        <v>6039</v>
      </c>
      <c r="E763" t="s">
        <v>21</v>
      </c>
    </row>
    <row r="764" spans="1:5" x14ac:dyDescent="0.25">
      <c r="A764" t="str">
        <f t="shared" si="15"/>
        <v>223460013- Friendship House (Hatfield)</v>
      </c>
      <c r="B764" t="s">
        <v>1926</v>
      </c>
      <c r="C764" t="s">
        <v>1927</v>
      </c>
      <c r="D764" t="s">
        <v>6039</v>
      </c>
      <c r="E764" t="s">
        <v>1928</v>
      </c>
    </row>
    <row r="765" spans="1:5" x14ac:dyDescent="0.25">
      <c r="A765" t="str">
        <f t="shared" si="15"/>
        <v>224150020- Friendship School (Cochranville)</v>
      </c>
      <c r="B765" t="s">
        <v>1929</v>
      </c>
      <c r="C765" t="s">
        <v>1930</v>
      </c>
      <c r="D765" t="s">
        <v>6039</v>
      </c>
      <c r="E765" t="s">
        <v>1658</v>
      </c>
    </row>
    <row r="766" spans="1:5" x14ac:dyDescent="0.25">
      <c r="A766" t="str">
        <f t="shared" si="15"/>
        <v>111292507- Fulton County Center for Career and Technology (McConnellsburg)</v>
      </c>
      <c r="B766" t="s">
        <v>1931</v>
      </c>
      <c r="C766" t="s">
        <v>1932</v>
      </c>
      <c r="D766" t="s">
        <v>6042</v>
      </c>
      <c r="E766" t="s">
        <v>944</v>
      </c>
    </row>
    <row r="767" spans="1:5" x14ac:dyDescent="0.25">
      <c r="A767" t="str">
        <f t="shared" si="15"/>
        <v>225234713- Fusion Academy - Ardmore (Ardmore)</v>
      </c>
      <c r="B767" t="s">
        <v>1933</v>
      </c>
      <c r="C767" t="s">
        <v>1934</v>
      </c>
      <c r="D767" t="s">
        <v>6039</v>
      </c>
      <c r="E767" t="s">
        <v>1935</v>
      </c>
    </row>
    <row r="768" spans="1:5" x14ac:dyDescent="0.25">
      <c r="A768" t="str">
        <f t="shared" si="15"/>
        <v>224153638- Fusion Academy - Malvern (Malvern)</v>
      </c>
      <c r="B768" t="s">
        <v>1936</v>
      </c>
      <c r="C768" t="s">
        <v>1937</v>
      </c>
      <c r="D768" t="s">
        <v>6039</v>
      </c>
      <c r="E768" t="s">
        <v>670</v>
      </c>
    </row>
    <row r="769" spans="1:5" x14ac:dyDescent="0.25">
      <c r="A769" t="str">
        <f t="shared" si="15"/>
        <v>109532804- Galeton Area SD (Galeton)</v>
      </c>
      <c r="B769" t="s">
        <v>1938</v>
      </c>
      <c r="C769" t="s">
        <v>1939</v>
      </c>
      <c r="D769" t="s">
        <v>6043</v>
      </c>
      <c r="E769" t="s">
        <v>1940</v>
      </c>
    </row>
    <row r="770" spans="1:5" x14ac:dyDescent="0.25">
      <c r="A770" t="str">
        <f t="shared" si="15"/>
        <v>226510054- Gan Chabad (Philadelphia)</v>
      </c>
      <c r="B770" t="s">
        <v>1941</v>
      </c>
      <c r="C770" t="s">
        <v>1942</v>
      </c>
      <c r="D770" t="s">
        <v>6041</v>
      </c>
      <c r="E770" t="s">
        <v>21</v>
      </c>
    </row>
    <row r="771" spans="1:5" x14ac:dyDescent="0.25">
      <c r="A771" t="str">
        <f t="shared" si="15"/>
        <v>223466526- Gan Chabad of the Main Line (Merion Station)</v>
      </c>
      <c r="B771" t="s">
        <v>1943</v>
      </c>
      <c r="C771" t="s">
        <v>1944</v>
      </c>
      <c r="D771" t="s">
        <v>6039</v>
      </c>
      <c r="E771" t="s">
        <v>1945</v>
      </c>
    </row>
    <row r="772" spans="1:5" x14ac:dyDescent="0.25">
      <c r="A772" t="str">
        <f t="shared" si="15"/>
        <v>212670005- Garbers Mennonite School (Spring Grove)</v>
      </c>
      <c r="B772" t="s">
        <v>1946</v>
      </c>
      <c r="C772" t="s">
        <v>1947</v>
      </c>
      <c r="D772" t="s">
        <v>6039</v>
      </c>
      <c r="E772" t="s">
        <v>1948</v>
      </c>
    </row>
    <row r="773" spans="1:5" x14ac:dyDescent="0.25">
      <c r="A773" t="str">
        <f t="shared" si="15"/>
        <v>125234103- Garnet Valley SD (Glen Mills)</v>
      </c>
      <c r="B773" t="s">
        <v>1950</v>
      </c>
      <c r="C773" t="s">
        <v>1951</v>
      </c>
      <c r="D773" t="s">
        <v>6043</v>
      </c>
      <c r="E773" t="s">
        <v>40</v>
      </c>
    </row>
    <row r="774" spans="1:5" x14ac:dyDescent="0.25">
      <c r="A774" t="str">
        <f t="shared" si="15"/>
        <v>300232610- Garretts Way (Newtown Square)</v>
      </c>
      <c r="B774" t="s">
        <v>1952</v>
      </c>
      <c r="C774" t="s">
        <v>1953</v>
      </c>
      <c r="D774" t="s">
        <v>6041</v>
      </c>
      <c r="E774" t="s">
        <v>1042</v>
      </c>
    </row>
    <row r="775" spans="1:5" x14ac:dyDescent="0.25">
      <c r="A775" t="str">
        <f t="shared" si="15"/>
        <v>300462460- Gateway School (Wynnewood)</v>
      </c>
      <c r="B775" t="s">
        <v>1954</v>
      </c>
      <c r="C775" t="s">
        <v>1955</v>
      </c>
      <c r="D775" t="s">
        <v>6041</v>
      </c>
      <c r="E775" t="s">
        <v>1916</v>
      </c>
    </row>
    <row r="776" spans="1:5" x14ac:dyDescent="0.25">
      <c r="A776" t="str">
        <f t="shared" si="15"/>
        <v>103024102- Gateway SD (Monroeville)</v>
      </c>
      <c r="B776" t="s">
        <v>1956</v>
      </c>
      <c r="C776" t="s">
        <v>1957</v>
      </c>
      <c r="D776" t="s">
        <v>6043</v>
      </c>
      <c r="E776" t="s">
        <v>1522</v>
      </c>
    </row>
    <row r="777" spans="1:5" x14ac:dyDescent="0.25">
      <c r="A777" t="str">
        <f t="shared" si="15"/>
        <v>300513690- Gaudenzia Inc (Norristown)</v>
      </c>
      <c r="B777" t="s">
        <v>1958</v>
      </c>
      <c r="C777" t="s">
        <v>1959</v>
      </c>
      <c r="D777" t="s">
        <v>6044</v>
      </c>
      <c r="E777" t="s">
        <v>1960</v>
      </c>
    </row>
    <row r="778" spans="1:5" x14ac:dyDescent="0.25">
      <c r="A778" t="str">
        <f t="shared" si="15"/>
        <v>213361602- Gehmans Mennonite School (Denver)</v>
      </c>
      <c r="B778" t="s">
        <v>1961</v>
      </c>
      <c r="C778" t="s">
        <v>1962</v>
      </c>
      <c r="D778" t="s">
        <v>6039</v>
      </c>
      <c r="E778" t="s">
        <v>1050</v>
      </c>
    </row>
    <row r="779" spans="1:5" x14ac:dyDescent="0.25">
      <c r="A779" t="str">
        <f t="shared" si="15"/>
        <v>201262505- Geibel Catholic Junior-Senior High School (Connellsville)</v>
      </c>
      <c r="B779" t="s">
        <v>1963</v>
      </c>
      <c r="C779" t="s">
        <v>1964</v>
      </c>
      <c r="D779" t="s">
        <v>6039</v>
      </c>
      <c r="E779" t="s">
        <v>137</v>
      </c>
    </row>
    <row r="780" spans="1:5" x14ac:dyDescent="0.25">
      <c r="A780" t="str">
        <f t="shared" si="15"/>
        <v>105253903- General McLane SD (Edinboro)</v>
      </c>
      <c r="B780" t="s">
        <v>1965</v>
      </c>
      <c r="C780" t="s">
        <v>1966</v>
      </c>
      <c r="D780" t="s">
        <v>6043</v>
      </c>
      <c r="E780" t="s">
        <v>1967</v>
      </c>
    </row>
    <row r="781" spans="1:5" x14ac:dyDescent="0.25">
      <c r="A781" t="str">
        <f t="shared" si="15"/>
        <v>208112050- Genesis Christian Academy (Johnstown)</v>
      </c>
      <c r="B781" t="s">
        <v>1968</v>
      </c>
      <c r="C781" t="s">
        <v>1969</v>
      </c>
      <c r="D781" t="s">
        <v>6039</v>
      </c>
      <c r="E781" t="s">
        <v>578</v>
      </c>
    </row>
    <row r="782" spans="1:5" x14ac:dyDescent="0.25">
      <c r="A782" t="str">
        <f t="shared" si="15"/>
        <v>300232650- George Crothers Memorial School (Swarthmore)</v>
      </c>
      <c r="B782" t="s">
        <v>1970</v>
      </c>
      <c r="C782" t="s">
        <v>1971</v>
      </c>
      <c r="D782" t="s">
        <v>6041</v>
      </c>
      <c r="E782" t="s">
        <v>1972</v>
      </c>
    </row>
    <row r="783" spans="1:5" x14ac:dyDescent="0.25">
      <c r="A783" t="str">
        <f t="shared" si="15"/>
        <v>300432430- George Junior Republic in Pennsylvania (Grove City)</v>
      </c>
      <c r="B783" t="s">
        <v>1973</v>
      </c>
      <c r="C783" t="s">
        <v>1974</v>
      </c>
      <c r="D783" t="s">
        <v>6044</v>
      </c>
      <c r="E783" t="s">
        <v>1975</v>
      </c>
    </row>
    <row r="784" spans="1:5" x14ac:dyDescent="0.25">
      <c r="A784" t="str">
        <f t="shared" si="15"/>
        <v>222092252- George School (Newtown)</v>
      </c>
      <c r="B784" t="s">
        <v>1976</v>
      </c>
      <c r="C784" t="s">
        <v>1977</v>
      </c>
      <c r="D784" t="s">
        <v>6039</v>
      </c>
      <c r="E784" t="s">
        <v>1039</v>
      </c>
    </row>
    <row r="785" spans="1:5" x14ac:dyDescent="0.25">
      <c r="A785" t="str">
        <f t="shared" si="15"/>
        <v>213361622- Georgetown School (Paradise)</v>
      </c>
      <c r="B785" t="s">
        <v>1978</v>
      </c>
      <c r="C785" t="s">
        <v>1979</v>
      </c>
      <c r="D785" t="s">
        <v>6039</v>
      </c>
      <c r="E785" t="s">
        <v>463</v>
      </c>
    </row>
    <row r="786" spans="1:5" x14ac:dyDescent="0.25">
      <c r="A786" t="str">
        <f t="shared" si="15"/>
        <v>223461502- Germantown Academy (Fort Washington)</v>
      </c>
      <c r="B786" t="s">
        <v>1980</v>
      </c>
      <c r="C786" t="s">
        <v>1981</v>
      </c>
      <c r="D786" t="s">
        <v>6039</v>
      </c>
      <c r="E786" t="s">
        <v>1748</v>
      </c>
    </row>
    <row r="787" spans="1:5" x14ac:dyDescent="0.25">
      <c r="A787" t="str">
        <f t="shared" si="15"/>
        <v>226511702- Germantown Friends School (Philadelphia)</v>
      </c>
      <c r="B787" t="s">
        <v>1982</v>
      </c>
      <c r="C787" t="s">
        <v>1983</v>
      </c>
      <c r="D787" t="s">
        <v>6039</v>
      </c>
      <c r="E787" t="s">
        <v>21</v>
      </c>
    </row>
    <row r="788" spans="1:5" x14ac:dyDescent="0.25">
      <c r="A788" t="str">
        <f t="shared" si="15"/>
        <v>226511802- Gesu School (Philadelphia)</v>
      </c>
      <c r="B788" t="s">
        <v>1984</v>
      </c>
      <c r="C788" t="s">
        <v>1985</v>
      </c>
      <c r="D788" t="s">
        <v>6039</v>
      </c>
      <c r="E788" t="s">
        <v>21</v>
      </c>
    </row>
    <row r="789" spans="1:5" x14ac:dyDescent="0.25">
      <c r="A789" t="str">
        <f t="shared" si="15"/>
        <v>219350003- Gethsemane Baptist Academy (Mosco)</v>
      </c>
      <c r="B789" t="s">
        <v>1986</v>
      </c>
      <c r="C789" t="s">
        <v>1987</v>
      </c>
      <c r="D789" t="s">
        <v>6039</v>
      </c>
      <c r="E789" t="s">
        <v>1988</v>
      </c>
    </row>
    <row r="790" spans="1:5" x14ac:dyDescent="0.25">
      <c r="A790" t="str">
        <f t="shared" si="15"/>
        <v>112013753- Gettysburg Area SD (Gettysburg)</v>
      </c>
      <c r="B790" t="s">
        <v>1989</v>
      </c>
      <c r="C790" t="s">
        <v>1990</v>
      </c>
      <c r="D790" t="s">
        <v>6043</v>
      </c>
      <c r="E790" t="s">
        <v>107</v>
      </c>
    </row>
    <row r="791" spans="1:5" x14ac:dyDescent="0.25">
      <c r="A791" t="str">
        <f t="shared" si="15"/>
        <v>197010542- Gettysburg Montessori CS (Gettysburg)</v>
      </c>
      <c r="B791" t="s">
        <v>1991</v>
      </c>
      <c r="C791" t="s">
        <v>1992</v>
      </c>
      <c r="D791" t="s">
        <v>6040</v>
      </c>
      <c r="E791" t="s">
        <v>107</v>
      </c>
    </row>
    <row r="792" spans="1:5" x14ac:dyDescent="0.25">
      <c r="A792" t="str">
        <f t="shared" si="15"/>
        <v>217080975- Ghent Hill School (Ulster)</v>
      </c>
      <c r="B792" t="s">
        <v>1993</v>
      </c>
      <c r="C792" t="s">
        <v>1994</v>
      </c>
      <c r="D792" t="s">
        <v>6039</v>
      </c>
      <c r="E792" t="s">
        <v>1995</v>
      </c>
    </row>
    <row r="793" spans="1:5" x14ac:dyDescent="0.25">
      <c r="A793" t="str">
        <f t="shared" si="15"/>
        <v>213361652- Gibbons School (Bird in Hand)</v>
      </c>
      <c r="B793" t="s">
        <v>1996</v>
      </c>
      <c r="C793" t="s">
        <v>1997</v>
      </c>
      <c r="D793" t="s">
        <v>6039</v>
      </c>
      <c r="E793" t="s">
        <v>925</v>
      </c>
    </row>
    <row r="794" spans="1:5" x14ac:dyDescent="0.25">
      <c r="A794" t="str">
        <f t="shared" si="15"/>
        <v>129544907- Gillingham Charter School (Pottsville)</v>
      </c>
      <c r="B794" t="s">
        <v>1998</v>
      </c>
      <c r="C794" t="s">
        <v>1999</v>
      </c>
      <c r="D794" t="s">
        <v>6040</v>
      </c>
      <c r="E794" t="s">
        <v>326</v>
      </c>
    </row>
    <row r="795" spans="1:5" x14ac:dyDescent="0.25">
      <c r="A795" t="str">
        <f t="shared" si="15"/>
        <v>226511852- Girard College (Philadelphia)</v>
      </c>
      <c r="B795" t="s">
        <v>2000</v>
      </c>
      <c r="C795" t="s">
        <v>2001</v>
      </c>
      <c r="D795" t="s">
        <v>6039</v>
      </c>
      <c r="E795" t="s">
        <v>21</v>
      </c>
    </row>
    <row r="796" spans="1:5" x14ac:dyDescent="0.25">
      <c r="A796" t="str">
        <f t="shared" si="15"/>
        <v>105254053- Girard SD (Girard)</v>
      </c>
      <c r="B796" t="s">
        <v>2002</v>
      </c>
      <c r="C796" t="s">
        <v>2003</v>
      </c>
      <c r="D796" t="s">
        <v>6043</v>
      </c>
      <c r="E796" t="s">
        <v>2004</v>
      </c>
    </row>
    <row r="797" spans="1:5" x14ac:dyDescent="0.25">
      <c r="A797" t="str">
        <f t="shared" si="15"/>
        <v>300461550- Gladwyne Montessori School (Gladwyne)</v>
      </c>
      <c r="B797" t="s">
        <v>2005</v>
      </c>
      <c r="C797" t="s">
        <v>2006</v>
      </c>
      <c r="D797" t="s">
        <v>6039</v>
      </c>
      <c r="E797" t="s">
        <v>2007</v>
      </c>
    </row>
    <row r="798" spans="1:5" x14ac:dyDescent="0.25">
      <c r="A798" t="str">
        <f t="shared" si="15"/>
        <v>300024400- Glen Montessori School (Pittsburgh)</v>
      </c>
      <c r="B798" t="s">
        <v>2008</v>
      </c>
      <c r="C798" t="s">
        <v>2009</v>
      </c>
      <c r="D798" t="s">
        <v>6041</v>
      </c>
      <c r="E798" t="s">
        <v>46</v>
      </c>
    </row>
    <row r="799" spans="1:5" x14ac:dyDescent="0.25">
      <c r="A799" t="str">
        <f t="shared" ref="A799:A857" si="16">CONCATENATE(B799,"-"," ",C799," ","(",E799,")")</f>
        <v>110173003- Glendale SD (Flinton)</v>
      </c>
      <c r="B799" t="s">
        <v>2010</v>
      </c>
      <c r="C799" t="s">
        <v>2011</v>
      </c>
      <c r="D799" t="s">
        <v>6043</v>
      </c>
      <c r="E799" t="s">
        <v>2012</v>
      </c>
    </row>
    <row r="800" spans="1:5" x14ac:dyDescent="0.25">
      <c r="A800" t="str">
        <f t="shared" si="16"/>
        <v>126513380- Global Leadership Academy CS (Philadelphia)</v>
      </c>
      <c r="B800" t="s">
        <v>2013</v>
      </c>
      <c r="C800" t="s">
        <v>2014</v>
      </c>
      <c r="D800" t="s">
        <v>6040</v>
      </c>
      <c r="E800" t="s">
        <v>21</v>
      </c>
    </row>
    <row r="801" spans="1:5" x14ac:dyDescent="0.25">
      <c r="A801" t="str">
        <f t="shared" si="16"/>
        <v>126518004- Global Leadership Academy CS Southwest at Huey (Philadelphia)</v>
      </c>
      <c r="B801" t="s">
        <v>2015</v>
      </c>
      <c r="C801" t="s">
        <v>2016</v>
      </c>
      <c r="D801" t="s">
        <v>6040</v>
      </c>
      <c r="E801" t="s">
        <v>21</v>
      </c>
    </row>
    <row r="802" spans="1:5" x14ac:dyDescent="0.25">
      <c r="A802" t="str">
        <f t="shared" si="16"/>
        <v>212289796- Global Vision Christian School (Scotland)</v>
      </c>
      <c r="B802" t="s">
        <v>2017</v>
      </c>
      <c r="C802" t="s">
        <v>2018</v>
      </c>
      <c r="D802" t="s">
        <v>6039</v>
      </c>
      <c r="E802" t="s">
        <v>1837</v>
      </c>
    </row>
    <row r="803" spans="1:5" x14ac:dyDescent="0.25">
      <c r="A803" t="str">
        <f t="shared" si="16"/>
        <v>220454676- God is Love Christian School (Tannersville)</v>
      </c>
      <c r="B803" t="s">
        <v>2019</v>
      </c>
      <c r="C803" t="s">
        <v>2020</v>
      </c>
      <c r="D803" t="s">
        <v>6039</v>
      </c>
      <c r="E803" t="s">
        <v>2021</v>
      </c>
    </row>
    <row r="804" spans="1:5" x14ac:dyDescent="0.25">
      <c r="A804" t="str">
        <f t="shared" si="16"/>
        <v>300091550- Goddard School (Doylestown)</v>
      </c>
      <c r="B804" t="s">
        <v>2022</v>
      </c>
      <c r="C804" t="s">
        <v>2023</v>
      </c>
      <c r="D804" t="s">
        <v>6041</v>
      </c>
      <c r="E804" t="s">
        <v>734</v>
      </c>
    </row>
    <row r="805" spans="1:5" x14ac:dyDescent="0.25">
      <c r="A805" t="str">
        <f t="shared" si="16"/>
        <v>300091570- Goddard School (Newtown)</v>
      </c>
      <c r="B805" t="s">
        <v>2024</v>
      </c>
      <c r="C805" t="s">
        <v>2023</v>
      </c>
      <c r="D805" t="s">
        <v>6041</v>
      </c>
      <c r="E805" t="s">
        <v>1039</v>
      </c>
    </row>
    <row r="806" spans="1:5" x14ac:dyDescent="0.25">
      <c r="A806" t="str">
        <f t="shared" si="16"/>
        <v>300091590- Goddard School (Doylestown)</v>
      </c>
      <c r="B806" t="s">
        <v>2025</v>
      </c>
      <c r="C806" t="s">
        <v>2023</v>
      </c>
      <c r="D806" t="s">
        <v>6041</v>
      </c>
      <c r="E806" t="s">
        <v>734</v>
      </c>
    </row>
    <row r="807" spans="1:5" x14ac:dyDescent="0.25">
      <c r="A807" t="str">
        <f t="shared" si="16"/>
        <v>300091610- Goddard School (Jamison)</v>
      </c>
      <c r="B807" t="s">
        <v>2026</v>
      </c>
      <c r="C807" t="s">
        <v>2023</v>
      </c>
      <c r="D807" t="s">
        <v>6041</v>
      </c>
      <c r="E807" t="s">
        <v>2027</v>
      </c>
    </row>
    <row r="808" spans="1:5" x14ac:dyDescent="0.25">
      <c r="A808" t="str">
        <f t="shared" si="16"/>
        <v>300152400- Goddard School (Exton)</v>
      </c>
      <c r="B808" t="s">
        <v>2028</v>
      </c>
      <c r="C808" t="s">
        <v>2023</v>
      </c>
      <c r="D808" t="s">
        <v>6041</v>
      </c>
      <c r="E808" t="s">
        <v>97</v>
      </c>
    </row>
    <row r="809" spans="1:5" x14ac:dyDescent="0.25">
      <c r="A809" t="str">
        <f t="shared" si="16"/>
        <v>300153000- Goddard School (Strafford)</v>
      </c>
      <c r="B809" t="s">
        <v>2029</v>
      </c>
      <c r="C809" t="s">
        <v>2023</v>
      </c>
      <c r="D809" t="s">
        <v>6041</v>
      </c>
      <c r="E809" t="s">
        <v>2030</v>
      </c>
    </row>
    <row r="810" spans="1:5" x14ac:dyDescent="0.25">
      <c r="A810" t="str">
        <f t="shared" si="16"/>
        <v>300212750- Goddard School (Mechanicsburg)</v>
      </c>
      <c r="B810" t="s">
        <v>2031</v>
      </c>
      <c r="C810" t="s">
        <v>2023</v>
      </c>
      <c r="D810" t="s">
        <v>6041</v>
      </c>
      <c r="E810" t="s">
        <v>792</v>
      </c>
    </row>
    <row r="811" spans="1:5" x14ac:dyDescent="0.25">
      <c r="A811" t="str">
        <f t="shared" si="16"/>
        <v>300223690- Goddard School (Harrisburg)</v>
      </c>
      <c r="B811" t="s">
        <v>2032</v>
      </c>
      <c r="C811" t="s">
        <v>2023</v>
      </c>
      <c r="D811" t="s">
        <v>6041</v>
      </c>
      <c r="E811" t="s">
        <v>175</v>
      </c>
    </row>
    <row r="812" spans="1:5" x14ac:dyDescent="0.25">
      <c r="A812" t="str">
        <f t="shared" si="16"/>
        <v>300462635- Goddard School (Royersford)</v>
      </c>
      <c r="B812" t="s">
        <v>2033</v>
      </c>
      <c r="C812" t="s">
        <v>2023</v>
      </c>
      <c r="D812" t="s">
        <v>6041</v>
      </c>
      <c r="E812" t="s">
        <v>2034</v>
      </c>
    </row>
    <row r="813" spans="1:5" x14ac:dyDescent="0.25">
      <c r="A813" t="str">
        <f t="shared" si="16"/>
        <v>300462655- Goddard School (Montgomeryville)</v>
      </c>
      <c r="B813" t="s">
        <v>2035</v>
      </c>
      <c r="C813" t="s">
        <v>2023</v>
      </c>
      <c r="D813" t="s">
        <v>6041</v>
      </c>
      <c r="E813" t="s">
        <v>2036</v>
      </c>
    </row>
    <row r="814" spans="1:5" x14ac:dyDescent="0.25">
      <c r="A814" t="str">
        <f t="shared" si="16"/>
        <v>300462665- Goddard School (Horsham)</v>
      </c>
      <c r="B814" t="s">
        <v>2037</v>
      </c>
      <c r="C814" t="s">
        <v>2023</v>
      </c>
      <c r="D814" t="s">
        <v>6041</v>
      </c>
      <c r="E814" t="s">
        <v>2038</v>
      </c>
    </row>
    <row r="815" spans="1:5" x14ac:dyDescent="0.25">
      <c r="A815" t="str">
        <f t="shared" si="16"/>
        <v>301630015- Goddard School (Venetia)</v>
      </c>
      <c r="B815" t="s">
        <v>2039</v>
      </c>
      <c r="C815" t="s">
        <v>2023</v>
      </c>
      <c r="D815" t="s">
        <v>6041</v>
      </c>
      <c r="E815" t="s">
        <v>647</v>
      </c>
    </row>
    <row r="816" spans="1:5" x14ac:dyDescent="0.25">
      <c r="A816" t="str">
        <f t="shared" si="16"/>
        <v>303020078- Goddard School (Wexford)</v>
      </c>
      <c r="B816" t="s">
        <v>2040</v>
      </c>
      <c r="C816" t="s">
        <v>2023</v>
      </c>
      <c r="D816" t="s">
        <v>6041</v>
      </c>
      <c r="E816" t="s">
        <v>102</v>
      </c>
    </row>
    <row r="817" spans="1:5" x14ac:dyDescent="0.25">
      <c r="A817" t="str">
        <f t="shared" si="16"/>
        <v>303021266- Goddard School (Gibsonia)</v>
      </c>
      <c r="B817" t="s">
        <v>2041</v>
      </c>
      <c r="C817" t="s">
        <v>2023</v>
      </c>
      <c r="D817" t="s">
        <v>6041</v>
      </c>
      <c r="E817" t="s">
        <v>270</v>
      </c>
    </row>
    <row r="818" spans="1:5" x14ac:dyDescent="0.25">
      <c r="A818" t="str">
        <f t="shared" si="16"/>
        <v>303022410- Goddard School (Pittsburgh)</v>
      </c>
      <c r="B818" t="s">
        <v>2042</v>
      </c>
      <c r="C818" t="s">
        <v>2023</v>
      </c>
      <c r="D818" t="s">
        <v>6041</v>
      </c>
      <c r="E818" t="s">
        <v>46</v>
      </c>
    </row>
    <row r="819" spans="1:5" x14ac:dyDescent="0.25">
      <c r="A819" t="str">
        <f t="shared" si="16"/>
        <v>303026503- Goddard School (Pittsburgh)</v>
      </c>
      <c r="B819" t="s">
        <v>2043</v>
      </c>
      <c r="C819" t="s">
        <v>2023</v>
      </c>
      <c r="D819" t="s">
        <v>6041</v>
      </c>
      <c r="E819" t="s">
        <v>46</v>
      </c>
    </row>
    <row r="820" spans="1:5" x14ac:dyDescent="0.25">
      <c r="A820" t="str">
        <f t="shared" si="16"/>
        <v>303027114- Goddard School (Moon Township)</v>
      </c>
      <c r="B820" t="s">
        <v>2044</v>
      </c>
      <c r="C820" t="s">
        <v>2023</v>
      </c>
      <c r="D820" t="s">
        <v>6041</v>
      </c>
      <c r="E820" t="s">
        <v>2045</v>
      </c>
    </row>
    <row r="821" spans="1:5" x14ac:dyDescent="0.25">
      <c r="A821" t="str">
        <f t="shared" si="16"/>
        <v>304100013- Goddard School (Cranberry Twp.)</v>
      </c>
      <c r="B821" t="s">
        <v>2046</v>
      </c>
      <c r="C821" t="s">
        <v>2023</v>
      </c>
      <c r="D821" t="s">
        <v>6041</v>
      </c>
      <c r="E821" t="s">
        <v>2047</v>
      </c>
    </row>
    <row r="822" spans="1:5" x14ac:dyDescent="0.25">
      <c r="A822" t="str">
        <f t="shared" si="16"/>
        <v>310140018- Goddard School (State College)</v>
      </c>
      <c r="B822" t="s">
        <v>2048</v>
      </c>
      <c r="C822" t="s">
        <v>2023</v>
      </c>
      <c r="D822" t="s">
        <v>6041</v>
      </c>
      <c r="E822" t="s">
        <v>975</v>
      </c>
    </row>
    <row r="823" spans="1:5" x14ac:dyDescent="0.25">
      <c r="A823" t="str">
        <f t="shared" si="16"/>
        <v>312677625- Goddard School (York)</v>
      </c>
      <c r="B823" t="s">
        <v>2049</v>
      </c>
      <c r="C823" t="s">
        <v>2023</v>
      </c>
      <c r="D823" t="s">
        <v>6041</v>
      </c>
      <c r="E823" t="s">
        <v>364</v>
      </c>
    </row>
    <row r="824" spans="1:5" x14ac:dyDescent="0.25">
      <c r="A824" t="str">
        <f t="shared" si="16"/>
        <v>315210003- Goddard School (Enola)</v>
      </c>
      <c r="B824" t="s">
        <v>2050</v>
      </c>
      <c r="C824" t="s">
        <v>2023</v>
      </c>
      <c r="D824" t="s">
        <v>6041</v>
      </c>
      <c r="E824" t="s">
        <v>845</v>
      </c>
    </row>
    <row r="825" spans="1:5" x14ac:dyDescent="0.25">
      <c r="A825" t="str">
        <f t="shared" si="16"/>
        <v>315220120- Goddard School (Hummelstown)</v>
      </c>
      <c r="B825" t="s">
        <v>2051</v>
      </c>
      <c r="C825" t="s">
        <v>2023</v>
      </c>
      <c r="D825" t="s">
        <v>6041</v>
      </c>
      <c r="E825" t="s">
        <v>1482</v>
      </c>
    </row>
    <row r="826" spans="1:5" x14ac:dyDescent="0.25">
      <c r="A826" t="str">
        <f t="shared" si="16"/>
        <v>320480036- Goddard School (Easton)</v>
      </c>
      <c r="B826" t="s">
        <v>2052</v>
      </c>
      <c r="C826" t="s">
        <v>2023</v>
      </c>
      <c r="D826" t="s">
        <v>6041</v>
      </c>
      <c r="E826" t="s">
        <v>546</v>
      </c>
    </row>
    <row r="827" spans="1:5" x14ac:dyDescent="0.25">
      <c r="A827" t="str">
        <f t="shared" si="16"/>
        <v>320480039- Goddard School (Bethlehem)</v>
      </c>
      <c r="B827" t="s">
        <v>2053</v>
      </c>
      <c r="C827" t="s">
        <v>2023</v>
      </c>
      <c r="D827" t="s">
        <v>6041</v>
      </c>
      <c r="E827" t="s">
        <v>539</v>
      </c>
    </row>
    <row r="828" spans="1:5" x14ac:dyDescent="0.25">
      <c r="A828" t="str">
        <f t="shared" si="16"/>
        <v>321397568- Goddard School (Breinigsville)</v>
      </c>
      <c r="B828" t="s">
        <v>2054</v>
      </c>
      <c r="C828" t="s">
        <v>2023</v>
      </c>
      <c r="D828" t="s">
        <v>6041</v>
      </c>
      <c r="E828" t="s">
        <v>2055</v>
      </c>
    </row>
    <row r="829" spans="1:5" x14ac:dyDescent="0.25">
      <c r="A829" t="str">
        <f t="shared" si="16"/>
        <v>321399000- Goddard School (Center Valley)</v>
      </c>
      <c r="B829" t="s">
        <v>2056</v>
      </c>
      <c r="C829" t="s">
        <v>2023</v>
      </c>
      <c r="D829" t="s">
        <v>6041</v>
      </c>
      <c r="E829" t="s">
        <v>2057</v>
      </c>
    </row>
    <row r="830" spans="1:5" x14ac:dyDescent="0.25">
      <c r="A830" t="str">
        <f t="shared" si="16"/>
        <v>323463627- Goddard School (Bala Cynwyd)</v>
      </c>
      <c r="B830" t="s">
        <v>2058</v>
      </c>
      <c r="C830" t="s">
        <v>2023</v>
      </c>
      <c r="D830" t="s">
        <v>6039</v>
      </c>
      <c r="E830" t="s">
        <v>372</v>
      </c>
    </row>
    <row r="831" spans="1:5" x14ac:dyDescent="0.25">
      <c r="A831" t="str">
        <f t="shared" si="16"/>
        <v>323466776- Goddard School (Huntingdon Valley)</v>
      </c>
      <c r="B831" t="s">
        <v>2059</v>
      </c>
      <c r="C831" t="s">
        <v>2023</v>
      </c>
      <c r="D831" t="s">
        <v>6041</v>
      </c>
      <c r="E831" t="s">
        <v>2060</v>
      </c>
    </row>
    <row r="832" spans="1:5" x14ac:dyDescent="0.25">
      <c r="A832" t="str">
        <f t="shared" si="16"/>
        <v>324150010- Goddard School (West Chester)</v>
      </c>
      <c r="B832" t="s">
        <v>2061</v>
      </c>
      <c r="C832" t="s">
        <v>2023</v>
      </c>
      <c r="D832" t="s">
        <v>6041</v>
      </c>
      <c r="E832" t="s">
        <v>24</v>
      </c>
    </row>
    <row r="833" spans="1:5" x14ac:dyDescent="0.25">
      <c r="A833" t="str">
        <f t="shared" si="16"/>
        <v>324150019- Goddard School (Malvern)</v>
      </c>
      <c r="B833" t="s">
        <v>2062</v>
      </c>
      <c r="C833" t="s">
        <v>2023</v>
      </c>
      <c r="D833" t="s">
        <v>6041</v>
      </c>
      <c r="E833" t="s">
        <v>670</v>
      </c>
    </row>
    <row r="834" spans="1:5" x14ac:dyDescent="0.25">
      <c r="A834" t="str">
        <f t="shared" si="16"/>
        <v>325230054- Goddard School (Chadds Ford)</v>
      </c>
      <c r="B834" t="s">
        <v>2063</v>
      </c>
      <c r="C834" t="s">
        <v>2023</v>
      </c>
      <c r="D834" t="s">
        <v>6041</v>
      </c>
      <c r="E834" t="s">
        <v>1745</v>
      </c>
    </row>
    <row r="835" spans="1:5" x14ac:dyDescent="0.25">
      <c r="A835" t="str">
        <f t="shared" si="16"/>
        <v>323463524- Goddard School - Collegeville (Collegeville)</v>
      </c>
      <c r="B835" t="s">
        <v>2064</v>
      </c>
      <c r="C835" t="s">
        <v>2065</v>
      </c>
      <c r="D835" t="s">
        <v>6041</v>
      </c>
      <c r="E835" t="s">
        <v>1087</v>
      </c>
    </row>
    <row r="836" spans="1:5" x14ac:dyDescent="0.25">
      <c r="A836" t="str">
        <f t="shared" si="16"/>
        <v>208050005- Golden Rule (Martinsburg)</v>
      </c>
      <c r="B836" t="s">
        <v>2066</v>
      </c>
      <c r="C836" t="s">
        <v>2067</v>
      </c>
      <c r="D836" t="s">
        <v>6039</v>
      </c>
      <c r="E836" t="s">
        <v>1330</v>
      </c>
    </row>
    <row r="837" spans="1:5" x14ac:dyDescent="0.25">
      <c r="A837" t="str">
        <f t="shared" si="16"/>
        <v>206170001- Golden Yoke School (Luthersburg)</v>
      </c>
      <c r="B837" t="s">
        <v>2068</v>
      </c>
      <c r="C837" t="s">
        <v>2069</v>
      </c>
      <c r="D837" t="s">
        <v>6039</v>
      </c>
      <c r="E837" t="s">
        <v>1450</v>
      </c>
    </row>
    <row r="838" spans="1:5" x14ac:dyDescent="0.25">
      <c r="A838" t="str">
        <f t="shared" si="16"/>
        <v>300151950- Good Samaritan Day School (Paoli)</v>
      </c>
      <c r="B838" t="s">
        <v>2070</v>
      </c>
      <c r="C838" t="s">
        <v>2071</v>
      </c>
      <c r="D838" t="s">
        <v>6041</v>
      </c>
      <c r="E838" t="s">
        <v>1462</v>
      </c>
    </row>
    <row r="839" spans="1:5" x14ac:dyDescent="0.25">
      <c r="A839" t="str">
        <f t="shared" si="16"/>
        <v>218401001- Good Shepherd Academy (Kingston)</v>
      </c>
      <c r="B839" t="s">
        <v>2072</v>
      </c>
      <c r="C839" t="s">
        <v>2073</v>
      </c>
      <c r="D839" t="s">
        <v>6039</v>
      </c>
      <c r="E839" t="s">
        <v>1007</v>
      </c>
    </row>
    <row r="840" spans="1:5" x14ac:dyDescent="0.25">
      <c r="A840" t="str">
        <f t="shared" si="16"/>
        <v>223466002- Good Shepherd Catholic Regional School (Ardsley)</v>
      </c>
      <c r="B840" t="s">
        <v>2074</v>
      </c>
      <c r="C840" t="s">
        <v>2075</v>
      </c>
      <c r="D840" t="s">
        <v>6039</v>
      </c>
      <c r="E840" t="s">
        <v>2076</v>
      </c>
    </row>
    <row r="841" spans="1:5" x14ac:dyDescent="0.25">
      <c r="A841" t="str">
        <f t="shared" si="16"/>
        <v>220485402- Good Shepherd Catholic School (Northampton)</v>
      </c>
      <c r="B841" t="s">
        <v>2077</v>
      </c>
      <c r="C841" t="s">
        <v>2078</v>
      </c>
      <c r="D841" t="s">
        <v>6039</v>
      </c>
      <c r="E841" t="s">
        <v>2079</v>
      </c>
    </row>
    <row r="842" spans="1:5" x14ac:dyDescent="0.25">
      <c r="A842" t="str">
        <f t="shared" si="16"/>
        <v>215212503- Good Shepherd School (Camp Hill)</v>
      </c>
      <c r="B842" t="s">
        <v>2080</v>
      </c>
      <c r="C842" t="s">
        <v>2081</v>
      </c>
      <c r="D842" t="s">
        <v>6039</v>
      </c>
      <c r="E842" t="s">
        <v>165</v>
      </c>
    </row>
    <row r="843" spans="1:5" x14ac:dyDescent="0.25">
      <c r="A843" t="str">
        <f t="shared" si="16"/>
        <v>213361712- Goods Mennonite School (Leola)</v>
      </c>
      <c r="B843" t="s">
        <v>2082</v>
      </c>
      <c r="C843" t="s">
        <v>2083</v>
      </c>
      <c r="D843" t="s">
        <v>6039</v>
      </c>
      <c r="E843" t="s">
        <v>1365</v>
      </c>
    </row>
    <row r="844" spans="1:5" x14ac:dyDescent="0.25">
      <c r="A844" t="str">
        <f t="shared" si="16"/>
        <v>211341863- Goodwill Menn Chrst Day School (Thompsontown)</v>
      </c>
      <c r="B844" t="s">
        <v>2084</v>
      </c>
      <c r="C844" t="s">
        <v>2085</v>
      </c>
      <c r="D844" t="s">
        <v>6039</v>
      </c>
      <c r="E844" t="s">
        <v>2086</v>
      </c>
    </row>
    <row r="845" spans="1:5" x14ac:dyDescent="0.25">
      <c r="A845" t="str">
        <f t="shared" si="16"/>
        <v>224152542- Goshen Friends School (West Chester)</v>
      </c>
      <c r="B845" t="s">
        <v>2087</v>
      </c>
      <c r="C845" t="s">
        <v>2088</v>
      </c>
      <c r="D845" t="s">
        <v>6039</v>
      </c>
      <c r="E845" t="s">
        <v>24</v>
      </c>
    </row>
    <row r="846" spans="1:5" x14ac:dyDescent="0.25">
      <c r="A846" t="str">
        <f t="shared" si="16"/>
        <v>211441903- Gospel Light School (McVeytown)</v>
      </c>
      <c r="B846" t="s">
        <v>2089</v>
      </c>
      <c r="C846" t="s">
        <v>2090</v>
      </c>
      <c r="D846" t="s">
        <v>6039</v>
      </c>
      <c r="E846" t="s">
        <v>2091</v>
      </c>
    </row>
    <row r="847" spans="1:5" x14ac:dyDescent="0.25">
      <c r="A847" t="str">
        <f t="shared" si="16"/>
        <v>226510058- Gospel of Grace Christian School (Cheltenham)</v>
      </c>
      <c r="B847" t="s">
        <v>2092</v>
      </c>
      <c r="C847" t="s">
        <v>2093</v>
      </c>
      <c r="D847" t="s">
        <v>6039</v>
      </c>
      <c r="E847" t="s">
        <v>2094</v>
      </c>
    </row>
    <row r="848" spans="1:5" x14ac:dyDescent="0.25">
      <c r="A848" t="str">
        <f t="shared" si="16"/>
        <v>114063003- Governor Mifflin SD (Shillington)</v>
      </c>
      <c r="B848" t="s">
        <v>2095</v>
      </c>
      <c r="C848" t="s">
        <v>2096</v>
      </c>
      <c r="D848" t="s">
        <v>6043</v>
      </c>
      <c r="E848" t="s">
        <v>2097</v>
      </c>
    </row>
    <row r="849" spans="1:5" x14ac:dyDescent="0.25">
      <c r="A849" t="str">
        <f t="shared" si="16"/>
        <v>201304447- Grace Academy (Carmichaels)</v>
      </c>
      <c r="B849" t="s">
        <v>2098</v>
      </c>
      <c r="C849" t="s">
        <v>2099</v>
      </c>
      <c r="D849" t="s">
        <v>6039</v>
      </c>
      <c r="E849" t="s">
        <v>882</v>
      </c>
    </row>
    <row r="850" spans="1:5" x14ac:dyDescent="0.25">
      <c r="A850" t="str">
        <f t="shared" si="16"/>
        <v>212672683- Grace Academy (York)</v>
      </c>
      <c r="B850" t="s">
        <v>2100</v>
      </c>
      <c r="C850" t="s">
        <v>2099</v>
      </c>
      <c r="D850" t="s">
        <v>6039</v>
      </c>
      <c r="E850" t="s">
        <v>364</v>
      </c>
    </row>
    <row r="851" spans="1:5" x14ac:dyDescent="0.25">
      <c r="A851" t="str">
        <f t="shared" si="16"/>
        <v>224152548- Grace Assembly Kindergarten (Spring City)</v>
      </c>
      <c r="B851" t="s">
        <v>2101</v>
      </c>
      <c r="C851" t="s">
        <v>2102</v>
      </c>
      <c r="D851" t="s">
        <v>6039</v>
      </c>
      <c r="E851" t="s">
        <v>2103</v>
      </c>
    </row>
    <row r="852" spans="1:5" x14ac:dyDescent="0.25">
      <c r="A852" t="str">
        <f t="shared" si="16"/>
        <v>207650002- Grace Bible Academy (Bradenville)</v>
      </c>
      <c r="B852" t="s">
        <v>2104</v>
      </c>
      <c r="C852" t="s">
        <v>2105</v>
      </c>
      <c r="D852" t="s">
        <v>6039</v>
      </c>
      <c r="E852" t="s">
        <v>140</v>
      </c>
    </row>
    <row r="853" spans="1:5" x14ac:dyDescent="0.25">
      <c r="A853" t="str">
        <f t="shared" si="16"/>
        <v>301634047- Grace Christian Education Center (Coal Center)</v>
      </c>
      <c r="B853" t="s">
        <v>2106</v>
      </c>
      <c r="C853" t="s">
        <v>2107</v>
      </c>
      <c r="D853" t="s">
        <v>6041</v>
      </c>
      <c r="E853" t="s">
        <v>780</v>
      </c>
    </row>
    <row r="854" spans="1:5" x14ac:dyDescent="0.25">
      <c r="A854" t="str">
        <f t="shared" si="16"/>
        <v>213361752- Grace Christian School (Ephrata)</v>
      </c>
      <c r="B854" t="s">
        <v>2108</v>
      </c>
      <c r="C854" t="s">
        <v>2109</v>
      </c>
      <c r="D854" t="s">
        <v>6039</v>
      </c>
      <c r="E854" t="s">
        <v>516</v>
      </c>
    </row>
    <row r="855" spans="1:5" x14ac:dyDescent="0.25">
      <c r="A855" t="str">
        <f t="shared" si="16"/>
        <v>223461622- Grace Christian School (Telford)</v>
      </c>
      <c r="B855" t="s">
        <v>2110</v>
      </c>
      <c r="C855" t="s">
        <v>2109</v>
      </c>
      <c r="D855" t="s">
        <v>6039</v>
      </c>
      <c r="E855" t="s">
        <v>2111</v>
      </c>
    </row>
    <row r="856" spans="1:5" x14ac:dyDescent="0.25">
      <c r="A856" t="str">
        <f t="shared" si="16"/>
        <v>228033204- Grace Christian School (Kittanning)</v>
      </c>
      <c r="B856" t="s">
        <v>2112</v>
      </c>
      <c r="C856" t="s">
        <v>2109</v>
      </c>
      <c r="D856" t="s">
        <v>6039</v>
      </c>
      <c r="E856" t="s">
        <v>125</v>
      </c>
    </row>
    <row r="857" spans="1:5" x14ac:dyDescent="0.25">
      <c r="A857" t="str">
        <f t="shared" si="16"/>
        <v>221390005- Grace Montessori School (Allentown)</v>
      </c>
      <c r="B857" t="s">
        <v>2113</v>
      </c>
      <c r="C857" t="s">
        <v>2114</v>
      </c>
      <c r="D857" t="s">
        <v>6039</v>
      </c>
      <c r="E857" t="s">
        <v>157</v>
      </c>
    </row>
    <row r="858" spans="1:5" x14ac:dyDescent="0.25">
      <c r="A858" t="str">
        <f t="shared" ref="A858:A913" si="17">CONCATENATE(B858,"-"," ",C858," ","(",E858,")")</f>
        <v>202022705- Grace Non-Traditional Christian Academy (Monroeville)</v>
      </c>
      <c r="B858" t="s">
        <v>2115</v>
      </c>
      <c r="C858" t="s">
        <v>2116</v>
      </c>
      <c r="D858" t="s">
        <v>6039</v>
      </c>
      <c r="E858" t="s">
        <v>1522</v>
      </c>
    </row>
    <row r="859" spans="1:5" x14ac:dyDescent="0.25">
      <c r="A859" t="str">
        <f t="shared" si="17"/>
        <v>210140002- Grace Prep (State College)</v>
      </c>
      <c r="B859" t="s">
        <v>2117</v>
      </c>
      <c r="C859" t="s">
        <v>2118</v>
      </c>
      <c r="D859" t="s">
        <v>6039</v>
      </c>
      <c r="E859" t="s">
        <v>975</v>
      </c>
    </row>
    <row r="860" spans="1:5" x14ac:dyDescent="0.25">
      <c r="A860" t="str">
        <f t="shared" si="17"/>
        <v>212673409- Grace Words Christian Academy (York)</v>
      </c>
      <c r="B860" t="s">
        <v>2119</v>
      </c>
      <c r="C860" t="s">
        <v>2120</v>
      </c>
      <c r="D860" t="s">
        <v>6039</v>
      </c>
      <c r="E860" t="s">
        <v>364</v>
      </c>
    </row>
    <row r="861" spans="1:5" x14ac:dyDescent="0.25">
      <c r="A861" t="str">
        <f t="shared" si="17"/>
        <v>212672889- Graceton Ridge School (Fawn Grove)</v>
      </c>
      <c r="B861" t="s">
        <v>2121</v>
      </c>
      <c r="C861" t="s">
        <v>2122</v>
      </c>
      <c r="D861" t="s">
        <v>6039</v>
      </c>
      <c r="E861" t="s">
        <v>1806</v>
      </c>
    </row>
    <row r="862" spans="1:5" x14ac:dyDescent="0.25">
      <c r="A862" t="str">
        <f t="shared" si="17"/>
        <v>319358404- Graham Academy (Mayfield)</v>
      </c>
      <c r="B862" t="s">
        <v>2123</v>
      </c>
      <c r="C862" t="s">
        <v>2124</v>
      </c>
      <c r="D862" t="s">
        <v>6041</v>
      </c>
      <c r="E862" t="s">
        <v>2125</v>
      </c>
    </row>
    <row r="863" spans="1:5" x14ac:dyDescent="0.25">
      <c r="A863" t="str">
        <f t="shared" si="17"/>
        <v>218404024- Graham Academy High School (Luzerne)</v>
      </c>
      <c r="B863" t="s">
        <v>2126</v>
      </c>
      <c r="C863" t="s">
        <v>2127</v>
      </c>
      <c r="D863" t="s">
        <v>6039</v>
      </c>
      <c r="E863" t="s">
        <v>2128</v>
      </c>
    </row>
    <row r="864" spans="1:5" x14ac:dyDescent="0.25">
      <c r="A864" t="str">
        <f t="shared" si="17"/>
        <v>218401698- Graham Academy Lower School (Kingston)</v>
      </c>
      <c r="B864" t="s">
        <v>2129</v>
      </c>
      <c r="C864" t="s">
        <v>2130</v>
      </c>
      <c r="D864" t="s">
        <v>6039</v>
      </c>
      <c r="E864" t="s">
        <v>1007</v>
      </c>
    </row>
    <row r="865" spans="1:5" x14ac:dyDescent="0.25">
      <c r="A865" t="str">
        <f t="shared" si="17"/>
        <v>300091530- Grand View Hosp Childrens Ctr (Sellersville)</v>
      </c>
      <c r="B865" t="s">
        <v>2131</v>
      </c>
      <c r="C865" t="s">
        <v>2132</v>
      </c>
      <c r="D865" t="s">
        <v>6041</v>
      </c>
      <c r="E865" t="s">
        <v>767</v>
      </c>
    </row>
    <row r="866" spans="1:5" x14ac:dyDescent="0.25">
      <c r="A866" t="str">
        <f t="shared" si="17"/>
        <v>213368097- Grandview Heights (Mount Joy)</v>
      </c>
      <c r="B866" t="s">
        <v>2133</v>
      </c>
      <c r="C866" t="s">
        <v>2134</v>
      </c>
      <c r="D866" t="s">
        <v>6039</v>
      </c>
      <c r="E866" t="s">
        <v>1533</v>
      </c>
    </row>
    <row r="867" spans="1:5" x14ac:dyDescent="0.25">
      <c r="A867" t="str">
        <f t="shared" si="17"/>
        <v>325235070- Grayson School (Radnor)</v>
      </c>
      <c r="B867" t="s">
        <v>2135</v>
      </c>
      <c r="C867" t="s">
        <v>2136</v>
      </c>
      <c r="D867" t="s">
        <v>6039</v>
      </c>
      <c r="E867" t="s">
        <v>280</v>
      </c>
    </row>
    <row r="868" spans="1:5" x14ac:dyDescent="0.25">
      <c r="A868" t="str">
        <f t="shared" si="17"/>
        <v>208071855- Great Commission Schools (Altoona)</v>
      </c>
      <c r="B868" t="s">
        <v>2137</v>
      </c>
      <c r="C868" t="s">
        <v>2138</v>
      </c>
      <c r="D868" t="s">
        <v>6039</v>
      </c>
      <c r="E868" t="s">
        <v>219</v>
      </c>
    </row>
    <row r="869" spans="1:5" x14ac:dyDescent="0.25">
      <c r="A869" t="str">
        <f t="shared" si="17"/>
        <v>124153503- Great Valley SD (Malvern)</v>
      </c>
      <c r="B869" t="s">
        <v>2139</v>
      </c>
      <c r="C869" t="s">
        <v>2140</v>
      </c>
      <c r="D869" t="s">
        <v>6043</v>
      </c>
      <c r="E869" t="s">
        <v>670</v>
      </c>
    </row>
    <row r="870" spans="1:5" x14ac:dyDescent="0.25">
      <c r="A870" t="str">
        <f t="shared" si="17"/>
        <v>108070607- Greater Altoona CTC (Altoona)</v>
      </c>
      <c r="B870" t="s">
        <v>2141</v>
      </c>
      <c r="C870" t="s">
        <v>2142</v>
      </c>
      <c r="D870" t="s">
        <v>6042</v>
      </c>
      <c r="E870" t="s">
        <v>219</v>
      </c>
    </row>
    <row r="871" spans="1:5" x14ac:dyDescent="0.25">
      <c r="A871" t="str">
        <f t="shared" si="17"/>
        <v>226511922- Greater Hope Christian Academy (Philadelphia)</v>
      </c>
      <c r="B871" t="s">
        <v>2143</v>
      </c>
      <c r="C871" t="s">
        <v>2144</v>
      </c>
      <c r="D871" t="s">
        <v>6039</v>
      </c>
      <c r="E871" t="s">
        <v>21</v>
      </c>
    </row>
    <row r="872" spans="1:5" x14ac:dyDescent="0.25">
      <c r="A872" t="str">
        <f t="shared" si="17"/>
        <v>108112607- Greater Johnstown CTC (Johnstown)</v>
      </c>
      <c r="B872" t="s">
        <v>2145</v>
      </c>
      <c r="C872" t="s">
        <v>2146</v>
      </c>
      <c r="D872" t="s">
        <v>6042</v>
      </c>
      <c r="E872" t="s">
        <v>578</v>
      </c>
    </row>
    <row r="873" spans="1:5" x14ac:dyDescent="0.25">
      <c r="A873" t="str">
        <f t="shared" si="17"/>
        <v>108112502- Greater Johnstown SD (Johnstown)</v>
      </c>
      <c r="B873" t="s">
        <v>2147</v>
      </c>
      <c r="C873" t="s">
        <v>2148</v>
      </c>
      <c r="D873" t="s">
        <v>6043</v>
      </c>
      <c r="E873" t="s">
        <v>578</v>
      </c>
    </row>
    <row r="874" spans="1:5" x14ac:dyDescent="0.25">
      <c r="A874" t="str">
        <f t="shared" si="17"/>
        <v>107653102- Greater Latrobe SD (Latrobe)</v>
      </c>
      <c r="B874" t="s">
        <v>2149</v>
      </c>
      <c r="C874" t="s">
        <v>2150</v>
      </c>
      <c r="D874" t="s">
        <v>6043</v>
      </c>
      <c r="E874" t="s">
        <v>128</v>
      </c>
    </row>
    <row r="875" spans="1:5" x14ac:dyDescent="0.25">
      <c r="A875" t="str">
        <f t="shared" si="17"/>
        <v>118402603- Greater Nanticoke Area SD (Nanticoke)</v>
      </c>
      <c r="B875" t="s">
        <v>2151</v>
      </c>
      <c r="C875" t="s">
        <v>2152</v>
      </c>
      <c r="D875" t="s">
        <v>6043</v>
      </c>
      <c r="E875" t="s">
        <v>2153</v>
      </c>
    </row>
    <row r="876" spans="1:5" x14ac:dyDescent="0.25">
      <c r="A876" t="str">
        <f t="shared" si="17"/>
        <v>203022945- Greater Works Christian School (Monroeville)</v>
      </c>
      <c r="B876" t="s">
        <v>2154</v>
      </c>
      <c r="C876" t="s">
        <v>2155</v>
      </c>
      <c r="D876" t="s">
        <v>6039</v>
      </c>
      <c r="E876" t="s">
        <v>1522</v>
      </c>
    </row>
    <row r="877" spans="1:5" x14ac:dyDescent="0.25">
      <c r="A877" t="str">
        <f t="shared" si="17"/>
        <v>215214063- Green Spring Mennonite School (Newville)</v>
      </c>
      <c r="B877" t="s">
        <v>2157</v>
      </c>
      <c r="C877" t="s">
        <v>2158</v>
      </c>
      <c r="D877" t="s">
        <v>6039</v>
      </c>
      <c r="E877" t="s">
        <v>480</v>
      </c>
    </row>
    <row r="878" spans="1:5" x14ac:dyDescent="0.25">
      <c r="A878" t="str">
        <f t="shared" si="17"/>
        <v>300513970- Green Tree School (Philadelphia)</v>
      </c>
      <c r="B878" t="s">
        <v>2159</v>
      </c>
      <c r="C878" t="s">
        <v>2160</v>
      </c>
      <c r="D878" t="s">
        <v>6041</v>
      </c>
      <c r="E878" t="s">
        <v>21</v>
      </c>
    </row>
    <row r="879" spans="1:5" x14ac:dyDescent="0.25">
      <c r="A879" t="str">
        <f t="shared" si="17"/>
        <v>126510005- Green Woods CS (Philadelphia)</v>
      </c>
      <c r="B879" t="s">
        <v>2162</v>
      </c>
      <c r="C879" t="s">
        <v>2163</v>
      </c>
      <c r="D879" t="s">
        <v>6040</v>
      </c>
      <c r="E879" t="s">
        <v>21</v>
      </c>
    </row>
    <row r="880" spans="1:5" x14ac:dyDescent="0.25">
      <c r="A880" t="str">
        <f t="shared" si="17"/>
        <v>213361782- Greenbank School (New Holland)</v>
      </c>
      <c r="B880" t="s">
        <v>2164</v>
      </c>
      <c r="C880" t="s">
        <v>2165</v>
      </c>
      <c r="D880" t="s">
        <v>6039</v>
      </c>
      <c r="E880" t="s">
        <v>231</v>
      </c>
    </row>
    <row r="881" spans="1:5" x14ac:dyDescent="0.25">
      <c r="A881" t="str">
        <f t="shared" si="17"/>
        <v>112283003- Greencastle-Antrim SD (Greencastle)</v>
      </c>
      <c r="B881" t="s">
        <v>2166</v>
      </c>
      <c r="C881" t="s">
        <v>2167</v>
      </c>
      <c r="D881" t="s">
        <v>6043</v>
      </c>
      <c r="E881" t="s">
        <v>257</v>
      </c>
    </row>
    <row r="882" spans="1:5" x14ac:dyDescent="0.25">
      <c r="A882" t="str">
        <f t="shared" si="17"/>
        <v>101302607- Greene County CTC (Waynesburg)</v>
      </c>
      <c r="B882" t="s">
        <v>2168</v>
      </c>
      <c r="C882" t="s">
        <v>2169</v>
      </c>
      <c r="D882" t="s">
        <v>6042</v>
      </c>
      <c r="E882" t="s">
        <v>947</v>
      </c>
    </row>
    <row r="883" spans="1:5" x14ac:dyDescent="0.25">
      <c r="A883" t="str">
        <f t="shared" si="17"/>
        <v>226511952- Greene Street Friends School (Philadelphia)</v>
      </c>
      <c r="B883" t="s">
        <v>2170</v>
      </c>
      <c r="C883" t="s">
        <v>2171</v>
      </c>
      <c r="D883" t="s">
        <v>6039</v>
      </c>
      <c r="E883" t="s">
        <v>21</v>
      </c>
    </row>
    <row r="884" spans="1:5" x14ac:dyDescent="0.25">
      <c r="A884" t="str">
        <f t="shared" si="17"/>
        <v>300513960- Greene Towne School Inc (Philadelphia)</v>
      </c>
      <c r="B884" t="s">
        <v>2172</v>
      </c>
      <c r="C884" t="s">
        <v>2173</v>
      </c>
      <c r="D884" t="s">
        <v>6039</v>
      </c>
      <c r="E884" t="s">
        <v>21</v>
      </c>
    </row>
    <row r="885" spans="1:5" x14ac:dyDescent="0.25">
      <c r="A885" t="str">
        <f t="shared" si="17"/>
        <v>201300005- Greene Valley Christian Academy (Rices Landing)</v>
      </c>
      <c r="B885" t="s">
        <v>2174</v>
      </c>
      <c r="C885" t="s">
        <v>2175</v>
      </c>
      <c r="D885" t="s">
        <v>6039</v>
      </c>
      <c r="E885" t="s">
        <v>2176</v>
      </c>
    </row>
    <row r="886" spans="1:5" x14ac:dyDescent="0.25">
      <c r="A886" t="str">
        <f t="shared" si="17"/>
        <v>213361792- Greenland School (Lancaster)</v>
      </c>
      <c r="B886" t="s">
        <v>2177</v>
      </c>
      <c r="C886" t="s">
        <v>2178</v>
      </c>
      <c r="D886" t="s">
        <v>6039</v>
      </c>
      <c r="E886" t="s">
        <v>235</v>
      </c>
    </row>
    <row r="887" spans="1:5" x14ac:dyDescent="0.25">
      <c r="A887" t="str">
        <f t="shared" si="17"/>
        <v>207652005- Greensburg Central Catholic Jr-Sr High School (Greensburg)</v>
      </c>
      <c r="B887" t="s">
        <v>2179</v>
      </c>
      <c r="C887" t="s">
        <v>2180</v>
      </c>
      <c r="D887" t="s">
        <v>6039</v>
      </c>
      <c r="E887" t="s">
        <v>272</v>
      </c>
    </row>
    <row r="888" spans="1:5" x14ac:dyDescent="0.25">
      <c r="A888" t="str">
        <f t="shared" si="17"/>
        <v>107653203- Greensburg Salem SD (Greensburg)</v>
      </c>
      <c r="B888" t="s">
        <v>2181</v>
      </c>
      <c r="C888" t="s">
        <v>2182</v>
      </c>
      <c r="D888" t="s">
        <v>6043</v>
      </c>
      <c r="E888" t="s">
        <v>272</v>
      </c>
    </row>
    <row r="889" spans="1:5" x14ac:dyDescent="0.25">
      <c r="A889" t="str">
        <f t="shared" si="17"/>
        <v>104432803- Greenville Area SD (Greenville)</v>
      </c>
      <c r="B889" t="s">
        <v>2183</v>
      </c>
      <c r="C889" t="s">
        <v>2184</v>
      </c>
      <c r="D889" t="s">
        <v>6043</v>
      </c>
      <c r="E889" t="s">
        <v>228</v>
      </c>
    </row>
    <row r="890" spans="1:5" x14ac:dyDescent="0.25">
      <c r="A890" t="str">
        <f t="shared" si="17"/>
        <v>208560006- Greenville School (Meyersdale)</v>
      </c>
      <c r="B890" t="s">
        <v>2185</v>
      </c>
      <c r="C890" t="s">
        <v>2186</v>
      </c>
      <c r="D890" t="s">
        <v>6039</v>
      </c>
      <c r="E890" t="s">
        <v>1299</v>
      </c>
    </row>
    <row r="891" spans="1:5" x14ac:dyDescent="0.25">
      <c r="A891" t="str">
        <f t="shared" si="17"/>
        <v>216191083- Greenwood Friends School (Millville)</v>
      </c>
      <c r="B891" t="s">
        <v>2187</v>
      </c>
      <c r="C891" t="s">
        <v>2188</v>
      </c>
      <c r="D891" t="s">
        <v>6039</v>
      </c>
      <c r="E891" t="s">
        <v>386</v>
      </c>
    </row>
    <row r="892" spans="1:5" x14ac:dyDescent="0.25">
      <c r="A892" t="str">
        <f t="shared" si="17"/>
        <v>115503004- Greenwood SD (Millerstown)</v>
      </c>
      <c r="B892" t="s">
        <v>2189</v>
      </c>
      <c r="C892" t="s">
        <v>2190</v>
      </c>
      <c r="D892" t="s">
        <v>6043</v>
      </c>
      <c r="E892" t="s">
        <v>2191</v>
      </c>
    </row>
    <row r="893" spans="1:5" x14ac:dyDescent="0.25">
      <c r="A893" t="str">
        <f t="shared" si="17"/>
        <v>220450013- Gregory the Great Academy (Elmhurst Township)</v>
      </c>
      <c r="B893" t="s">
        <v>2192</v>
      </c>
      <c r="C893" t="s">
        <v>2193</v>
      </c>
      <c r="D893" t="s">
        <v>6039</v>
      </c>
      <c r="E893" t="s">
        <v>2194</v>
      </c>
    </row>
    <row r="894" spans="1:5" x14ac:dyDescent="0.25">
      <c r="A894" t="str">
        <f t="shared" si="17"/>
        <v>208312105- Grier School (Tyrone)</v>
      </c>
      <c r="B894" t="s">
        <v>2195</v>
      </c>
      <c r="C894" t="s">
        <v>2196</v>
      </c>
      <c r="D894" t="s">
        <v>6039</v>
      </c>
      <c r="E894" t="s">
        <v>2197</v>
      </c>
    </row>
    <row r="895" spans="1:5" x14ac:dyDescent="0.25">
      <c r="A895" t="str">
        <f t="shared" si="17"/>
        <v>213361762- Groffdale School (New Holland)</v>
      </c>
      <c r="B895" t="s">
        <v>2198</v>
      </c>
      <c r="C895" t="s">
        <v>2199</v>
      </c>
      <c r="D895" t="s">
        <v>6039</v>
      </c>
      <c r="E895" t="s">
        <v>231</v>
      </c>
    </row>
    <row r="896" spans="1:5" x14ac:dyDescent="0.25">
      <c r="A896" t="str">
        <f t="shared" si="17"/>
        <v>104432903- Grove City Area SD (Grove City)</v>
      </c>
      <c r="B896" t="s">
        <v>2200</v>
      </c>
      <c r="C896" t="s">
        <v>2201</v>
      </c>
      <c r="D896" t="s">
        <v>6043</v>
      </c>
      <c r="E896" t="s">
        <v>1975</v>
      </c>
    </row>
    <row r="897" spans="1:5" x14ac:dyDescent="0.25">
      <c r="A897" t="str">
        <f t="shared" si="17"/>
        <v>204433654- Grove City Christian Academy (Grove City)</v>
      </c>
      <c r="B897" t="s">
        <v>2202</v>
      </c>
      <c r="C897" t="s">
        <v>2203</v>
      </c>
      <c r="D897" t="s">
        <v>6039</v>
      </c>
      <c r="E897" t="s">
        <v>1975</v>
      </c>
    </row>
    <row r="898" spans="1:5" x14ac:dyDescent="0.25">
      <c r="A898" t="str">
        <f t="shared" si="17"/>
        <v>204439222- Grove City Christian Academy (Grove City)</v>
      </c>
      <c r="B898" t="s">
        <v>2204</v>
      </c>
      <c r="C898" t="s">
        <v>2203</v>
      </c>
      <c r="D898" t="s">
        <v>6039</v>
      </c>
      <c r="E898" t="s">
        <v>1975</v>
      </c>
    </row>
    <row r="899" spans="1:5" x14ac:dyDescent="0.25">
      <c r="A899" t="str">
        <f t="shared" si="17"/>
        <v>300452150- Growing Concern (Tannersville)</v>
      </c>
      <c r="B899" t="s">
        <v>2205</v>
      </c>
      <c r="C899" t="s">
        <v>2206</v>
      </c>
      <c r="D899" t="s">
        <v>6041</v>
      </c>
      <c r="E899" t="s">
        <v>2021</v>
      </c>
    </row>
    <row r="900" spans="1:5" x14ac:dyDescent="0.25">
      <c r="A900" t="str">
        <f t="shared" si="17"/>
        <v>202027125- Guardian Angel Academy (Pittsburgh)</v>
      </c>
      <c r="B900" t="s">
        <v>2207</v>
      </c>
      <c r="C900" t="s">
        <v>2208</v>
      </c>
      <c r="D900" t="s">
        <v>6039</v>
      </c>
      <c r="E900" t="s">
        <v>46</v>
      </c>
    </row>
    <row r="901" spans="1:5" x14ac:dyDescent="0.25">
      <c r="A901" t="str">
        <f t="shared" si="17"/>
        <v>300633970- Gwens Montessori School Inc (Washington)</v>
      </c>
      <c r="B901" t="s">
        <v>2210</v>
      </c>
      <c r="C901" t="s">
        <v>2211</v>
      </c>
      <c r="D901" t="s">
        <v>6041</v>
      </c>
      <c r="E901" t="s">
        <v>1766</v>
      </c>
    </row>
    <row r="902" spans="1:5" x14ac:dyDescent="0.25">
      <c r="A902" t="str">
        <f t="shared" si="17"/>
        <v>223460006- Gwynedd Friends School (Gwynedd)</v>
      </c>
      <c r="B902" t="s">
        <v>2212</v>
      </c>
      <c r="C902" t="s">
        <v>2213</v>
      </c>
      <c r="D902" t="s">
        <v>6039</v>
      </c>
      <c r="E902" t="s">
        <v>2214</v>
      </c>
    </row>
    <row r="903" spans="1:5" x14ac:dyDescent="0.25">
      <c r="A903" t="str">
        <f t="shared" si="17"/>
        <v>223461802- Gwynedd Mercy Acad El Division (Springhouse)</v>
      </c>
      <c r="B903" t="s">
        <v>2215</v>
      </c>
      <c r="C903" t="s">
        <v>2216</v>
      </c>
      <c r="D903" t="s">
        <v>6039</v>
      </c>
      <c r="E903" t="s">
        <v>2217</v>
      </c>
    </row>
    <row r="904" spans="1:5" x14ac:dyDescent="0.25">
      <c r="A904" t="str">
        <f t="shared" si="17"/>
        <v>223461752- Gwynedd Mercy High School (Gwynedd Valley)</v>
      </c>
      <c r="B904" t="s">
        <v>2218</v>
      </c>
      <c r="C904" t="s">
        <v>2219</v>
      </c>
      <c r="D904" t="s">
        <v>6039</v>
      </c>
      <c r="E904" t="s">
        <v>2220</v>
      </c>
    </row>
    <row r="905" spans="1:5" x14ac:dyDescent="0.25">
      <c r="A905" t="str">
        <f t="shared" si="17"/>
        <v>213360020- Hahnstown Mennonite School (Ephrata)</v>
      </c>
      <c r="B905" t="s">
        <v>2221</v>
      </c>
      <c r="C905" t="s">
        <v>2222</v>
      </c>
      <c r="D905" t="s">
        <v>6039</v>
      </c>
      <c r="E905" t="s">
        <v>516</v>
      </c>
    </row>
    <row r="906" spans="1:5" x14ac:dyDescent="0.25">
      <c r="A906" t="str">
        <f t="shared" si="17"/>
        <v>213360063- Haiti Woods School (Quarryville)</v>
      </c>
      <c r="B906" t="s">
        <v>2223</v>
      </c>
      <c r="C906" t="s">
        <v>2224</v>
      </c>
      <c r="D906" t="s">
        <v>6039</v>
      </c>
      <c r="E906" t="s">
        <v>400</v>
      </c>
    </row>
    <row r="907" spans="1:5" x14ac:dyDescent="0.25">
      <c r="A907" t="str">
        <f t="shared" si="17"/>
        <v>115222504- Halifax Area SD (Halifax)</v>
      </c>
      <c r="B907" t="s">
        <v>2225</v>
      </c>
      <c r="C907" t="s">
        <v>2226</v>
      </c>
      <c r="D907" t="s">
        <v>6043</v>
      </c>
      <c r="E907" t="s">
        <v>2227</v>
      </c>
    </row>
    <row r="908" spans="1:5" x14ac:dyDescent="0.25">
      <c r="A908" t="str">
        <f t="shared" si="17"/>
        <v>114063503- Hamburg Area SD (Hamburg)</v>
      </c>
      <c r="B908" t="s">
        <v>2228</v>
      </c>
      <c r="C908" t="s">
        <v>2229</v>
      </c>
      <c r="D908" t="s">
        <v>6043</v>
      </c>
      <c r="E908" t="s">
        <v>624</v>
      </c>
    </row>
    <row r="909" spans="1:5" x14ac:dyDescent="0.25">
      <c r="A909" t="str">
        <f t="shared" si="17"/>
        <v>103024603- Hampton Township SD (Allison Park)</v>
      </c>
      <c r="B909" t="s">
        <v>2230</v>
      </c>
      <c r="C909" t="s">
        <v>2231</v>
      </c>
      <c r="D909" t="s">
        <v>6043</v>
      </c>
      <c r="E909" t="s">
        <v>39</v>
      </c>
    </row>
    <row r="910" spans="1:5" x14ac:dyDescent="0.25">
      <c r="A910" t="str">
        <f t="shared" si="17"/>
        <v>118403003- Hanover Area SD (Hanover Township)</v>
      </c>
      <c r="B910" t="s">
        <v>2232</v>
      </c>
      <c r="C910" t="s">
        <v>2233</v>
      </c>
      <c r="D910" t="s">
        <v>6043</v>
      </c>
      <c r="E910" t="s">
        <v>2234</v>
      </c>
    </row>
    <row r="911" spans="1:5" x14ac:dyDescent="0.25">
      <c r="A911" t="str">
        <f t="shared" si="17"/>
        <v>212672703- Hanover Mennonite School (Hanover)</v>
      </c>
      <c r="B911" t="s">
        <v>2235</v>
      </c>
      <c r="C911" t="s">
        <v>2236</v>
      </c>
      <c r="D911" t="s">
        <v>6039</v>
      </c>
      <c r="E911" t="s">
        <v>2237</v>
      </c>
    </row>
    <row r="912" spans="1:5" x14ac:dyDescent="0.25">
      <c r="A912" t="str">
        <f t="shared" si="17"/>
        <v>112672803- Hanover Public SD (Hanover)</v>
      </c>
      <c r="B912" t="s">
        <v>2238</v>
      </c>
      <c r="C912" t="s">
        <v>2239</v>
      </c>
      <c r="D912" t="s">
        <v>6043</v>
      </c>
      <c r="E912" t="s">
        <v>2237</v>
      </c>
    </row>
    <row r="913" spans="1:5" x14ac:dyDescent="0.25">
      <c r="A913" t="str">
        <f t="shared" si="17"/>
        <v>300223801- Hansel and Gretel Early Learning Center (Harrisburg)</v>
      </c>
      <c r="B913" t="s">
        <v>2240</v>
      </c>
      <c r="C913" t="s">
        <v>2241</v>
      </c>
      <c r="D913" t="s">
        <v>6041</v>
      </c>
      <c r="E913" t="s">
        <v>175</v>
      </c>
    </row>
    <row r="914" spans="1:5" x14ac:dyDescent="0.25">
      <c r="A914" t="str">
        <f t="shared" ref="A914:A958" si="18">CONCATENATE(B914,"-"," ",C914," ","(",E914,")")</f>
        <v>319350022- Happiness Hive (Clarks Green)</v>
      </c>
      <c r="B914" t="s">
        <v>2242</v>
      </c>
      <c r="C914" t="s">
        <v>2243</v>
      </c>
      <c r="D914" t="s">
        <v>6041</v>
      </c>
      <c r="E914" t="s">
        <v>2244</v>
      </c>
    </row>
    <row r="915" spans="1:5" x14ac:dyDescent="0.25">
      <c r="A915" t="str">
        <f t="shared" si="18"/>
        <v>126512850- Harambee Institute of Science and Technology CS (Philadelphia)</v>
      </c>
      <c r="B915" t="s">
        <v>2246</v>
      </c>
      <c r="C915" t="s">
        <v>2247</v>
      </c>
      <c r="D915" t="s">
        <v>6040</v>
      </c>
      <c r="E915" t="s">
        <v>21</v>
      </c>
    </row>
    <row r="916" spans="1:5" x14ac:dyDescent="0.25">
      <c r="A916" t="str">
        <f t="shared" si="18"/>
        <v>105254353- Harbor Creek SD (Harborcreek)</v>
      </c>
      <c r="B916" t="s">
        <v>2248</v>
      </c>
      <c r="C916" t="s">
        <v>2249</v>
      </c>
      <c r="D916" t="s">
        <v>6043</v>
      </c>
      <c r="E916" t="s">
        <v>2250</v>
      </c>
    </row>
    <row r="917" spans="1:5" x14ac:dyDescent="0.25">
      <c r="A917" t="str">
        <f t="shared" si="18"/>
        <v>208072205- Harbor House Center for Early Academics (Altoona)</v>
      </c>
      <c r="B917" t="s">
        <v>2251</v>
      </c>
      <c r="C917" t="s">
        <v>2252</v>
      </c>
      <c r="D917" t="s">
        <v>6039</v>
      </c>
      <c r="E917" t="s">
        <v>219</v>
      </c>
    </row>
    <row r="918" spans="1:5" x14ac:dyDescent="0.25">
      <c r="A918" t="str">
        <f t="shared" si="18"/>
        <v>300462680- Harleysville Learning Center (Harleysville)</v>
      </c>
      <c r="B918" t="s">
        <v>2254</v>
      </c>
      <c r="C918" t="s">
        <v>2255</v>
      </c>
      <c r="D918" t="s">
        <v>6041</v>
      </c>
      <c r="E918" t="s">
        <v>2253</v>
      </c>
    </row>
    <row r="919" spans="1:5" x14ac:dyDescent="0.25">
      <c r="A919" t="str">
        <f t="shared" si="18"/>
        <v>110173504- Harmony Area SD (Westover)</v>
      </c>
      <c r="B919" t="s">
        <v>2256</v>
      </c>
      <c r="C919" t="s">
        <v>2257</v>
      </c>
      <c r="D919" t="s">
        <v>6043</v>
      </c>
      <c r="E919" t="s">
        <v>2258</v>
      </c>
    </row>
    <row r="920" spans="1:5" x14ac:dyDescent="0.25">
      <c r="A920" t="str">
        <f t="shared" si="18"/>
        <v>213360026- Harmony Ridge School (Drumore)</v>
      </c>
      <c r="B920" t="s">
        <v>2259</v>
      </c>
      <c r="C920" t="s">
        <v>2260</v>
      </c>
      <c r="D920" t="s">
        <v>6039</v>
      </c>
      <c r="E920" t="s">
        <v>1059</v>
      </c>
    </row>
    <row r="921" spans="1:5" x14ac:dyDescent="0.25">
      <c r="A921" t="str">
        <f t="shared" si="18"/>
        <v>226512022- Harold O Davis Christian School (Philadelphia)</v>
      </c>
      <c r="B921" t="s">
        <v>2261</v>
      </c>
      <c r="C921" t="s">
        <v>2262</v>
      </c>
      <c r="D921" t="s">
        <v>6039</v>
      </c>
      <c r="E921" t="s">
        <v>21</v>
      </c>
    </row>
    <row r="922" spans="1:5" x14ac:dyDescent="0.25">
      <c r="A922" t="str">
        <f t="shared" si="18"/>
        <v>215217903- Harrisburg Academy (Wormleysburg)</v>
      </c>
      <c r="B922" t="s">
        <v>2263</v>
      </c>
      <c r="C922" t="s">
        <v>2264</v>
      </c>
      <c r="D922" t="s">
        <v>6039</v>
      </c>
      <c r="E922" t="s">
        <v>2265</v>
      </c>
    </row>
    <row r="923" spans="1:5" x14ac:dyDescent="0.25">
      <c r="A923" t="str">
        <f t="shared" si="18"/>
        <v>215222403- Harrisburg Adventist School (Harrisburg)</v>
      </c>
      <c r="B923" t="s">
        <v>2266</v>
      </c>
      <c r="C923" t="s">
        <v>2267</v>
      </c>
      <c r="D923" t="s">
        <v>6039</v>
      </c>
      <c r="E923" t="s">
        <v>175</v>
      </c>
    </row>
    <row r="924" spans="1:5" x14ac:dyDescent="0.25">
      <c r="A924" t="str">
        <f t="shared" si="18"/>
        <v>215221503- Harrisburg Catholic Elementary School (Harrisburg)</v>
      </c>
      <c r="B924" t="s">
        <v>2268</v>
      </c>
      <c r="C924" t="s">
        <v>2269</v>
      </c>
      <c r="D924" t="s">
        <v>6039</v>
      </c>
      <c r="E924" t="s">
        <v>175</v>
      </c>
    </row>
    <row r="925" spans="1:5" x14ac:dyDescent="0.25">
      <c r="A925" t="str">
        <f t="shared" si="18"/>
        <v>215221583- Harrisburg Christian School (Harrisburg)</v>
      </c>
      <c r="B925" t="s">
        <v>2270</v>
      </c>
      <c r="C925" t="s">
        <v>2271</v>
      </c>
      <c r="D925" t="s">
        <v>6039</v>
      </c>
      <c r="E925" t="s">
        <v>175</v>
      </c>
    </row>
    <row r="926" spans="1:5" x14ac:dyDescent="0.25">
      <c r="A926" t="str">
        <f t="shared" si="18"/>
        <v>115222752- Harrisburg City SD (Harrisburg)</v>
      </c>
      <c r="B926" t="s">
        <v>2272</v>
      </c>
      <c r="C926" t="s">
        <v>2273</v>
      </c>
      <c r="D926" t="s">
        <v>6043</v>
      </c>
      <c r="E926" t="s">
        <v>175</v>
      </c>
    </row>
    <row r="927" spans="1:5" x14ac:dyDescent="0.25">
      <c r="A927" t="str">
        <f t="shared" si="18"/>
        <v>216602303- Hartleton Mennonite School (Millmont)</v>
      </c>
      <c r="B927" t="s">
        <v>2274</v>
      </c>
      <c r="C927" t="s">
        <v>2275</v>
      </c>
      <c r="D927" t="s">
        <v>6039</v>
      </c>
      <c r="E927" t="s">
        <v>808</v>
      </c>
    </row>
    <row r="928" spans="1:5" x14ac:dyDescent="0.25">
      <c r="A928" t="str">
        <f t="shared" si="18"/>
        <v>207652255- Harvest Baptist Academy (Natrona Heights)</v>
      </c>
      <c r="B928" t="s">
        <v>2276</v>
      </c>
      <c r="C928" t="s">
        <v>2277</v>
      </c>
      <c r="D928" t="s">
        <v>6039</v>
      </c>
      <c r="E928" t="s">
        <v>2278</v>
      </c>
    </row>
    <row r="929" spans="1:5" x14ac:dyDescent="0.25">
      <c r="A929" t="str">
        <f t="shared" si="18"/>
        <v>123463603- Hatboro-Horsham SD (Horsham)</v>
      </c>
      <c r="B929" t="s">
        <v>2279</v>
      </c>
      <c r="C929" t="s">
        <v>2280</v>
      </c>
      <c r="D929" t="s">
        <v>6043</v>
      </c>
      <c r="E929" t="s">
        <v>2038</v>
      </c>
    </row>
    <row r="930" spans="1:5" x14ac:dyDescent="0.25">
      <c r="A930" t="str">
        <f t="shared" si="18"/>
        <v>223469352- Haverford School (Haverford)</v>
      </c>
      <c r="B930" t="s">
        <v>2281</v>
      </c>
      <c r="C930" t="s">
        <v>2282</v>
      </c>
      <c r="D930" t="s">
        <v>6039</v>
      </c>
      <c r="E930" t="s">
        <v>1923</v>
      </c>
    </row>
    <row r="931" spans="1:5" x14ac:dyDescent="0.25">
      <c r="A931" t="str">
        <f t="shared" si="18"/>
        <v>125234502- Haverford Township SD (Havertown)</v>
      </c>
      <c r="B931" t="s">
        <v>2283</v>
      </c>
      <c r="C931" t="s">
        <v>2284</v>
      </c>
      <c r="D931" t="s">
        <v>6043</v>
      </c>
      <c r="E931" t="s">
        <v>861</v>
      </c>
    </row>
    <row r="932" spans="1:5" x14ac:dyDescent="0.25">
      <c r="A932" t="str">
        <f t="shared" si="18"/>
        <v>222095433- Haycock Christian School (Quakertown)</v>
      </c>
      <c r="B932" t="s">
        <v>2285</v>
      </c>
      <c r="C932" t="s">
        <v>2286</v>
      </c>
      <c r="D932" t="s">
        <v>6039</v>
      </c>
      <c r="E932" t="s">
        <v>1761</v>
      </c>
    </row>
    <row r="933" spans="1:5" x14ac:dyDescent="0.25">
      <c r="A933" t="str">
        <f t="shared" si="18"/>
        <v>118403207- Hazleton Area Career Center (Hazle Twp)</v>
      </c>
      <c r="B933" t="s">
        <v>2287</v>
      </c>
      <c r="C933" t="s">
        <v>2288</v>
      </c>
      <c r="D933" t="s">
        <v>6042</v>
      </c>
      <c r="E933" t="s">
        <v>2289</v>
      </c>
    </row>
    <row r="934" spans="1:5" x14ac:dyDescent="0.25">
      <c r="A934" t="str">
        <f t="shared" si="18"/>
        <v>118403302- Hazleton Area SD (Hazle Twp)</v>
      </c>
      <c r="B934" t="s">
        <v>2290</v>
      </c>
      <c r="C934" t="s">
        <v>2291</v>
      </c>
      <c r="D934" t="s">
        <v>6043</v>
      </c>
      <c r="E934" t="s">
        <v>2289</v>
      </c>
    </row>
    <row r="935" spans="1:5" x14ac:dyDescent="0.25">
      <c r="A935" t="str">
        <f t="shared" si="18"/>
        <v>315220002- Heaven Sent Academy (Harrisburg)</v>
      </c>
      <c r="B935" t="s">
        <v>2294</v>
      </c>
      <c r="C935" t="s">
        <v>2295</v>
      </c>
      <c r="D935" t="s">
        <v>6041</v>
      </c>
      <c r="E935" t="s">
        <v>175</v>
      </c>
    </row>
    <row r="936" spans="1:5" x14ac:dyDescent="0.25">
      <c r="A936" t="str">
        <f t="shared" si="18"/>
        <v>209532004- Hebron Center Christian School (Coudersport)</v>
      </c>
      <c r="B936" t="s">
        <v>2296</v>
      </c>
      <c r="C936" t="s">
        <v>2297</v>
      </c>
      <c r="D936" t="s">
        <v>6039</v>
      </c>
      <c r="E936" t="s">
        <v>1324</v>
      </c>
    </row>
    <row r="937" spans="1:5" x14ac:dyDescent="0.25">
      <c r="A937" t="str">
        <f t="shared" si="18"/>
        <v>229542002- Hegins Valley Mennonite Sch (Hegins)</v>
      </c>
      <c r="B937" t="s">
        <v>2298</v>
      </c>
      <c r="C937" t="s">
        <v>2299</v>
      </c>
      <c r="D937" t="s">
        <v>6039</v>
      </c>
      <c r="E937" t="s">
        <v>1816</v>
      </c>
    </row>
    <row r="938" spans="1:5" x14ac:dyDescent="0.25">
      <c r="A938" t="str">
        <f t="shared" si="18"/>
        <v>213389687- Helping Hands and Hearts (Myerstown)</v>
      </c>
      <c r="B938" t="s">
        <v>2300</v>
      </c>
      <c r="C938" t="s">
        <v>2301</v>
      </c>
      <c r="D938" t="s">
        <v>6039</v>
      </c>
      <c r="E938" t="s">
        <v>631</v>
      </c>
    </row>
    <row r="939" spans="1:5" x14ac:dyDescent="0.25">
      <c r="A939" t="str">
        <f t="shared" si="18"/>
        <v>318401321- Helping Hands Society (Hazelton)</v>
      </c>
      <c r="B939" t="s">
        <v>2302</v>
      </c>
      <c r="C939" t="s">
        <v>2303</v>
      </c>
      <c r="D939" t="s">
        <v>6041</v>
      </c>
      <c r="E939" t="s">
        <v>2304</v>
      </c>
    </row>
    <row r="940" spans="1:5" x14ac:dyDescent="0.25">
      <c r="A940" t="str">
        <f t="shared" si="18"/>
        <v>107653802- Hempfield Area SD (Greensburg)</v>
      </c>
      <c r="B940" t="s">
        <v>2305</v>
      </c>
      <c r="C940" t="s">
        <v>2306</v>
      </c>
      <c r="D940" t="s">
        <v>6043</v>
      </c>
      <c r="E940" t="s">
        <v>272</v>
      </c>
    </row>
    <row r="941" spans="1:5" x14ac:dyDescent="0.25">
      <c r="A941" t="str">
        <f t="shared" si="18"/>
        <v>113363103- Hempfield SD (Landisville)</v>
      </c>
      <c r="B941" t="s">
        <v>2307</v>
      </c>
      <c r="C941" t="s">
        <v>2308</v>
      </c>
      <c r="D941" t="s">
        <v>6043</v>
      </c>
      <c r="E941" t="s">
        <v>2309</v>
      </c>
    </row>
    <row r="942" spans="1:5" x14ac:dyDescent="0.25">
      <c r="A942" t="str">
        <f t="shared" si="18"/>
        <v>207652305- Heritage Baptist Academy (Jeannette)</v>
      </c>
      <c r="B942" t="s">
        <v>2310</v>
      </c>
      <c r="C942" t="s">
        <v>2311</v>
      </c>
      <c r="D942" t="s">
        <v>6039</v>
      </c>
      <c r="E942" t="s">
        <v>2312</v>
      </c>
    </row>
    <row r="943" spans="1:5" x14ac:dyDescent="0.25">
      <c r="A943" t="str">
        <f t="shared" si="18"/>
        <v>215217933- Heritage Christian Academy (Mechanicsburg)</v>
      </c>
      <c r="B943" t="s">
        <v>2313</v>
      </c>
      <c r="C943" t="s">
        <v>2314</v>
      </c>
      <c r="D943" t="s">
        <v>6039</v>
      </c>
      <c r="E943" t="s">
        <v>792</v>
      </c>
    </row>
    <row r="944" spans="1:5" x14ac:dyDescent="0.25">
      <c r="A944" t="str">
        <f t="shared" si="18"/>
        <v>208072305- Heritage Christian School (Martinsburg)</v>
      </c>
      <c r="B944" t="s">
        <v>2315</v>
      </c>
      <c r="C944" t="s">
        <v>2316</v>
      </c>
      <c r="D944" t="s">
        <v>6039</v>
      </c>
      <c r="E944" t="s">
        <v>1330</v>
      </c>
    </row>
    <row r="945" spans="1:5" x14ac:dyDescent="0.25">
      <c r="A945" t="str">
        <f t="shared" si="18"/>
        <v>215503253- Heritage Christian School of West Perry (Loysville)</v>
      </c>
      <c r="B945" t="s">
        <v>2317</v>
      </c>
      <c r="C945" t="s">
        <v>2318</v>
      </c>
      <c r="D945" t="s">
        <v>6039</v>
      </c>
      <c r="E945" t="s">
        <v>650</v>
      </c>
    </row>
    <row r="946" spans="1:5" x14ac:dyDescent="0.25">
      <c r="A946" t="str">
        <f t="shared" si="18"/>
        <v>225232452- Heritage School (Wayne)</v>
      </c>
      <c r="B946" t="s">
        <v>2319</v>
      </c>
      <c r="C946" t="s">
        <v>2320</v>
      </c>
      <c r="D946" t="s">
        <v>6039</v>
      </c>
      <c r="E946" t="s">
        <v>321</v>
      </c>
    </row>
    <row r="947" spans="1:5" x14ac:dyDescent="0.25">
      <c r="A947" t="str">
        <f t="shared" si="18"/>
        <v>300253250- Hermitage House Youth Services (Cambridge Springs)</v>
      </c>
      <c r="B947" t="s">
        <v>2321</v>
      </c>
      <c r="C947" t="s">
        <v>2322</v>
      </c>
      <c r="D947" t="s">
        <v>6044</v>
      </c>
      <c r="E947" t="s">
        <v>1908</v>
      </c>
    </row>
    <row r="948" spans="1:5" x14ac:dyDescent="0.25">
      <c r="A948" t="str">
        <f t="shared" si="18"/>
        <v>104433303- Hermitage SD (Hermitage)</v>
      </c>
      <c r="B948" t="s">
        <v>2323</v>
      </c>
      <c r="C948" t="s">
        <v>2324</v>
      </c>
      <c r="D948" t="s">
        <v>6043</v>
      </c>
      <c r="E948" t="s">
        <v>2325</v>
      </c>
    </row>
    <row r="949" spans="1:5" x14ac:dyDescent="0.25">
      <c r="A949" t="str">
        <f t="shared" si="18"/>
        <v>215224287- Hershey Christian Academy (Hershey)</v>
      </c>
      <c r="B949" t="s">
        <v>2326</v>
      </c>
      <c r="C949" t="s">
        <v>2327</v>
      </c>
      <c r="D949" t="s">
        <v>6039</v>
      </c>
      <c r="E949" t="s">
        <v>1485</v>
      </c>
    </row>
    <row r="950" spans="1:5" x14ac:dyDescent="0.25">
      <c r="A950" t="str">
        <f t="shared" si="18"/>
        <v>215223098- Hershey Meadow School (Hershey)</v>
      </c>
      <c r="B950" t="s">
        <v>2328</v>
      </c>
      <c r="C950" t="s">
        <v>2329</v>
      </c>
      <c r="D950" t="s">
        <v>6039</v>
      </c>
      <c r="E950" t="s">
        <v>1485</v>
      </c>
    </row>
    <row r="951" spans="1:5" x14ac:dyDescent="0.25">
      <c r="A951" t="str">
        <f t="shared" si="18"/>
        <v>213362052- Hess School (Leola)</v>
      </c>
      <c r="B951" t="s">
        <v>2330</v>
      </c>
      <c r="C951" t="s">
        <v>2331</v>
      </c>
      <c r="D951" t="s">
        <v>6039</v>
      </c>
      <c r="E951" t="s">
        <v>1365</v>
      </c>
    </row>
    <row r="952" spans="1:5" x14ac:dyDescent="0.25">
      <c r="A952" t="str">
        <f t="shared" si="18"/>
        <v>213362112- Hess View School (Quarryville)</v>
      </c>
      <c r="B952" t="s">
        <v>2332</v>
      </c>
      <c r="C952" t="s">
        <v>2333</v>
      </c>
      <c r="D952" t="s">
        <v>6039</v>
      </c>
      <c r="E952" t="s">
        <v>400</v>
      </c>
    </row>
    <row r="953" spans="1:5" x14ac:dyDescent="0.25">
      <c r="A953" t="str">
        <f t="shared" si="18"/>
        <v>213362122- Hickory Grove School (Gordonville)</v>
      </c>
      <c r="B953" t="s">
        <v>2334</v>
      </c>
      <c r="C953" t="s">
        <v>2335</v>
      </c>
      <c r="D953" t="s">
        <v>6039</v>
      </c>
      <c r="E953" t="s">
        <v>905</v>
      </c>
    </row>
    <row r="954" spans="1:5" x14ac:dyDescent="0.25">
      <c r="A954" t="str">
        <f t="shared" si="18"/>
        <v>211441923- Hickory Grove Special School (Allensville)</v>
      </c>
      <c r="B954" t="s">
        <v>2336</v>
      </c>
      <c r="C954" t="s">
        <v>2337</v>
      </c>
      <c r="D954" t="s">
        <v>6039</v>
      </c>
      <c r="E954" t="s">
        <v>1331</v>
      </c>
    </row>
    <row r="955" spans="1:5" x14ac:dyDescent="0.25">
      <c r="A955" t="str">
        <f t="shared" si="18"/>
        <v>214062252- Hidden Valley Mennonite School (Kutztown)</v>
      </c>
      <c r="B955" t="s">
        <v>2338</v>
      </c>
      <c r="C955" t="s">
        <v>2339</v>
      </c>
      <c r="D955" t="s">
        <v>6039</v>
      </c>
      <c r="E955" t="s">
        <v>1626</v>
      </c>
    </row>
    <row r="956" spans="1:5" x14ac:dyDescent="0.25">
      <c r="A956" t="str">
        <f t="shared" si="18"/>
        <v>214062302- High Point Baptist Academy (Geigertown)</v>
      </c>
      <c r="B956" t="s">
        <v>2340</v>
      </c>
      <c r="C956" t="s">
        <v>2341</v>
      </c>
      <c r="D956" t="s">
        <v>6039</v>
      </c>
      <c r="E956" t="s">
        <v>2342</v>
      </c>
    </row>
    <row r="957" spans="1:5" x14ac:dyDescent="0.25">
      <c r="A957" t="str">
        <f t="shared" si="18"/>
        <v>218409871- High Point Classical Academy (Larksville)</v>
      </c>
      <c r="B957" t="s">
        <v>2343</v>
      </c>
      <c r="C957" t="s">
        <v>2344</v>
      </c>
      <c r="D957" t="s">
        <v>6039</v>
      </c>
      <c r="E957" t="s">
        <v>2345</v>
      </c>
    </row>
    <row r="958" spans="1:5" x14ac:dyDescent="0.25">
      <c r="A958" t="str">
        <f t="shared" si="18"/>
        <v>222093399- High Road School of Bucks County (Warminster)</v>
      </c>
      <c r="B958" t="s">
        <v>2346</v>
      </c>
      <c r="C958" t="s">
        <v>2347</v>
      </c>
      <c r="D958" t="s">
        <v>6039</v>
      </c>
      <c r="E958" t="s">
        <v>285</v>
      </c>
    </row>
    <row r="959" spans="1:5" x14ac:dyDescent="0.25">
      <c r="A959" t="str">
        <f t="shared" ref="A959:A1011" si="19">CONCATENATE(B959,"-"," ",C959," ","(",E959,")")</f>
        <v>326517469- High Road School of Philadelphia (Philadelphia)</v>
      </c>
      <c r="B959" t="s">
        <v>2348</v>
      </c>
      <c r="C959" t="s">
        <v>2349</v>
      </c>
      <c r="D959" t="s">
        <v>6039</v>
      </c>
      <c r="E959" t="s">
        <v>21</v>
      </c>
    </row>
    <row r="960" spans="1:5" x14ac:dyDescent="0.25">
      <c r="A960" t="str">
        <f t="shared" si="19"/>
        <v>226517716- High Road School of Philadelphia - Germantown (Philadelphia)</v>
      </c>
      <c r="B960" t="s">
        <v>2350</v>
      </c>
      <c r="C960" t="s">
        <v>2351</v>
      </c>
      <c r="D960" t="s">
        <v>6039</v>
      </c>
      <c r="E960" t="s">
        <v>21</v>
      </c>
    </row>
    <row r="961" spans="1:5" x14ac:dyDescent="0.25">
      <c r="A961" t="str">
        <f t="shared" si="19"/>
        <v>212670511- High Road School of Southern York (York)</v>
      </c>
      <c r="B961" t="s">
        <v>2352</v>
      </c>
      <c r="C961" t="s">
        <v>2353</v>
      </c>
      <c r="D961" t="s">
        <v>6039</v>
      </c>
      <c r="E961" t="s">
        <v>364</v>
      </c>
    </row>
    <row r="962" spans="1:5" x14ac:dyDescent="0.25">
      <c r="A962" t="str">
        <f t="shared" si="19"/>
        <v>312674979- High Road School of York (York)</v>
      </c>
      <c r="B962" t="s">
        <v>2354</v>
      </c>
      <c r="C962" t="s">
        <v>2355</v>
      </c>
      <c r="D962" t="s">
        <v>6039</v>
      </c>
      <c r="E962" t="s">
        <v>364</v>
      </c>
    </row>
    <row r="963" spans="1:5" x14ac:dyDescent="0.25">
      <c r="A963" t="str">
        <f t="shared" si="19"/>
        <v>206330000- Highland Park School (Punxsutawney)</v>
      </c>
      <c r="B963" t="s">
        <v>2357</v>
      </c>
      <c r="C963" t="s">
        <v>2358</v>
      </c>
      <c r="D963" t="s">
        <v>6039</v>
      </c>
      <c r="E963" t="s">
        <v>411</v>
      </c>
    </row>
    <row r="964" spans="1:5" x14ac:dyDescent="0.25">
      <c r="A964" t="str">
        <f t="shared" si="19"/>
        <v>103024753- Highlands SD (Natrona Heights)</v>
      </c>
      <c r="B964" t="s">
        <v>2359</v>
      </c>
      <c r="C964" t="s">
        <v>2360</v>
      </c>
      <c r="D964" t="s">
        <v>6043</v>
      </c>
      <c r="E964" t="s">
        <v>2278</v>
      </c>
    </row>
    <row r="965" spans="1:5" x14ac:dyDescent="0.25">
      <c r="A965" t="str">
        <f t="shared" si="19"/>
        <v>225232422- Hill Top Preparatory School (Rosemont)</v>
      </c>
      <c r="B965" t="s">
        <v>2361</v>
      </c>
      <c r="C965" t="s">
        <v>2362</v>
      </c>
      <c r="D965" t="s">
        <v>6039</v>
      </c>
      <c r="E965" t="s">
        <v>150</v>
      </c>
    </row>
    <row r="966" spans="1:5" x14ac:dyDescent="0.25">
      <c r="A966" t="str">
        <f t="shared" si="19"/>
        <v>213362092- Hill Top School (Kirkwood)</v>
      </c>
      <c r="B966" t="s">
        <v>2363</v>
      </c>
      <c r="C966" t="s">
        <v>2364</v>
      </c>
      <c r="D966" t="s">
        <v>6039</v>
      </c>
      <c r="E966" t="s">
        <v>1329</v>
      </c>
    </row>
    <row r="967" spans="1:5" x14ac:dyDescent="0.25">
      <c r="A967" t="str">
        <f t="shared" si="19"/>
        <v>211440007- Hill Top Special Ed School (Reedsville)</v>
      </c>
      <c r="B967" t="s">
        <v>2365</v>
      </c>
      <c r="C967" t="s">
        <v>2366</v>
      </c>
      <c r="D967" t="s">
        <v>6039</v>
      </c>
      <c r="E967" t="s">
        <v>399</v>
      </c>
    </row>
    <row r="968" spans="1:5" x14ac:dyDescent="0.25">
      <c r="A968" t="str">
        <f t="shared" si="19"/>
        <v>203022975- Hillcrest Christian Academy (Bethel Park)</v>
      </c>
      <c r="B968" t="s">
        <v>2367</v>
      </c>
      <c r="C968" t="s">
        <v>2368</v>
      </c>
      <c r="D968" t="s">
        <v>6039</v>
      </c>
      <c r="E968" t="s">
        <v>533</v>
      </c>
    </row>
    <row r="969" spans="1:5" x14ac:dyDescent="0.25">
      <c r="A969" t="str">
        <f t="shared" si="19"/>
        <v>202023005- Hillel Academy of Pittsburgh (Pittsburgh)</v>
      </c>
      <c r="B969" t="s">
        <v>2370</v>
      </c>
      <c r="C969" t="s">
        <v>2371</v>
      </c>
      <c r="D969" t="s">
        <v>6039</v>
      </c>
      <c r="E969" t="s">
        <v>46</v>
      </c>
    </row>
    <row r="970" spans="1:5" x14ac:dyDescent="0.25">
      <c r="A970" t="str">
        <f t="shared" si="19"/>
        <v>228320002- Hillsdale Mennonite School (Hillsdale)</v>
      </c>
      <c r="B970" t="s">
        <v>2372</v>
      </c>
      <c r="C970" t="s">
        <v>2373</v>
      </c>
      <c r="D970" t="s">
        <v>6039</v>
      </c>
      <c r="E970" t="s">
        <v>2374</v>
      </c>
    </row>
    <row r="971" spans="1:5" x14ac:dyDescent="0.25">
      <c r="A971" t="str">
        <f t="shared" si="19"/>
        <v>206334079- Hillside School (Brockway)</v>
      </c>
      <c r="B971" t="s">
        <v>2376</v>
      </c>
      <c r="C971" t="s">
        <v>2377</v>
      </c>
      <c r="D971" t="s">
        <v>6039</v>
      </c>
      <c r="E971" t="s">
        <v>705</v>
      </c>
    </row>
    <row r="972" spans="1:5" x14ac:dyDescent="0.25">
      <c r="A972" t="str">
        <f t="shared" si="19"/>
        <v>213360010- Hillside School (New Providence)</v>
      </c>
      <c r="B972" t="s">
        <v>2378</v>
      </c>
      <c r="C972" t="s">
        <v>2377</v>
      </c>
      <c r="D972" t="s">
        <v>6039</v>
      </c>
      <c r="E972" t="s">
        <v>1178</v>
      </c>
    </row>
    <row r="973" spans="1:5" x14ac:dyDescent="0.25">
      <c r="A973" t="str">
        <f t="shared" si="19"/>
        <v>300392910- Hillside School (Macungie)</v>
      </c>
      <c r="B973" t="s">
        <v>2379</v>
      </c>
      <c r="C973" t="s">
        <v>2377</v>
      </c>
      <c r="D973" t="s">
        <v>6039</v>
      </c>
      <c r="E973" t="s">
        <v>1506</v>
      </c>
    </row>
    <row r="974" spans="1:5" x14ac:dyDescent="0.25">
      <c r="A974" t="str">
        <f t="shared" si="19"/>
        <v>215222453- Hillside SDA School (Harrisburg)</v>
      </c>
      <c r="B974" t="s">
        <v>2380</v>
      </c>
      <c r="C974" t="s">
        <v>2381</v>
      </c>
      <c r="D974" t="s">
        <v>6039</v>
      </c>
      <c r="E974" t="s">
        <v>175</v>
      </c>
    </row>
    <row r="975" spans="1:5" x14ac:dyDescent="0.25">
      <c r="A975" t="str">
        <f t="shared" si="19"/>
        <v>213367192- Hillside Spec Ed Mennonite Sch (Ephrata)</v>
      </c>
      <c r="B975" t="s">
        <v>2382</v>
      </c>
      <c r="C975" t="s">
        <v>2383</v>
      </c>
      <c r="D975" t="s">
        <v>6039</v>
      </c>
      <c r="E975" t="s">
        <v>516</v>
      </c>
    </row>
    <row r="976" spans="1:5" x14ac:dyDescent="0.25">
      <c r="A976" t="str">
        <f t="shared" si="19"/>
        <v>207659555- Hilltop Baptist School (Hunker)</v>
      </c>
      <c r="B976" t="s">
        <v>2384</v>
      </c>
      <c r="C976" t="s">
        <v>2385</v>
      </c>
      <c r="D976" t="s">
        <v>6039</v>
      </c>
      <c r="E976" t="s">
        <v>2386</v>
      </c>
    </row>
    <row r="977" spans="1:5" x14ac:dyDescent="0.25">
      <c r="A977" t="str">
        <f t="shared" si="19"/>
        <v>300233300- HillviewTrout Run Nursery Sch (Broomall)</v>
      </c>
      <c r="B977" t="s">
        <v>2387</v>
      </c>
      <c r="C977" t="s">
        <v>2388</v>
      </c>
      <c r="D977" t="s">
        <v>6041</v>
      </c>
      <c r="E977" t="s">
        <v>1698</v>
      </c>
    </row>
    <row r="978" spans="1:5" x14ac:dyDescent="0.25">
      <c r="A978" t="str">
        <f t="shared" si="19"/>
        <v>213362162- Hinkletown Mennonite School (Ephrata)</v>
      </c>
      <c r="B978" t="s">
        <v>2389</v>
      </c>
      <c r="C978" t="s">
        <v>2390</v>
      </c>
      <c r="D978" t="s">
        <v>6039</v>
      </c>
      <c r="E978" t="s">
        <v>516</v>
      </c>
    </row>
    <row r="979" spans="1:5" x14ac:dyDescent="0.25">
      <c r="A979" t="str">
        <f t="shared" si="19"/>
        <v>204100001- His Kids Christian School (Butler)</v>
      </c>
      <c r="B979" t="s">
        <v>2391</v>
      </c>
      <c r="C979" t="s">
        <v>2392</v>
      </c>
      <c r="D979" t="s">
        <v>6039</v>
      </c>
      <c r="E979" t="s">
        <v>232</v>
      </c>
    </row>
    <row r="980" spans="1:5" x14ac:dyDescent="0.25">
      <c r="A980" t="str">
        <f t="shared" si="19"/>
        <v>323463698- Hive Academy (E. Norriton)</v>
      </c>
      <c r="B980" t="s">
        <v>2393</v>
      </c>
      <c r="C980" t="s">
        <v>2394</v>
      </c>
      <c r="D980" t="s">
        <v>6041</v>
      </c>
      <c r="E980" t="s">
        <v>2395</v>
      </c>
    </row>
    <row r="981" spans="1:5" x14ac:dyDescent="0.25">
      <c r="A981" t="str">
        <f t="shared" si="19"/>
        <v>300514200- HMS School for Children with Cerebral Palsy (Philadelphia)</v>
      </c>
      <c r="B981" t="s">
        <v>2396</v>
      </c>
      <c r="C981" t="s">
        <v>2397</v>
      </c>
      <c r="D981" t="s">
        <v>6041</v>
      </c>
      <c r="E981" t="s">
        <v>21</v>
      </c>
    </row>
    <row r="982" spans="1:5" x14ac:dyDescent="0.25">
      <c r="A982" t="str">
        <f t="shared" si="19"/>
        <v>312015874- Hoffman Academy (Littlestown)</v>
      </c>
      <c r="B982" t="s">
        <v>2398</v>
      </c>
      <c r="C982" t="s">
        <v>2399</v>
      </c>
      <c r="D982" t="s">
        <v>6041</v>
      </c>
      <c r="E982" t="s">
        <v>2400</v>
      </c>
    </row>
    <row r="983" spans="1:5" x14ac:dyDescent="0.25">
      <c r="A983" t="str">
        <f t="shared" si="19"/>
        <v>314060041- Hogan Learning Academy LLC (Rockland Twp)</v>
      </c>
      <c r="B983" t="s">
        <v>2401</v>
      </c>
      <c r="C983" t="s">
        <v>2402</v>
      </c>
      <c r="D983" t="s">
        <v>6041</v>
      </c>
      <c r="E983" t="s">
        <v>2403</v>
      </c>
    </row>
    <row r="984" spans="1:5" x14ac:dyDescent="0.25">
      <c r="A984" t="str">
        <f t="shared" si="19"/>
        <v>108073503- Hollidaysburg Area SD (Hollidaysburg)</v>
      </c>
      <c r="B984" t="s">
        <v>2404</v>
      </c>
      <c r="C984" t="s">
        <v>2405</v>
      </c>
      <c r="D984" t="s">
        <v>6043</v>
      </c>
      <c r="E984" t="s">
        <v>573</v>
      </c>
    </row>
    <row r="985" spans="1:5" x14ac:dyDescent="0.25">
      <c r="A985" t="str">
        <f t="shared" si="19"/>
        <v>225237102- Holy Child Academy (Drexel Hill)</v>
      </c>
      <c r="B985" t="s">
        <v>2407</v>
      </c>
      <c r="C985" t="s">
        <v>2408</v>
      </c>
      <c r="D985" t="s">
        <v>6039</v>
      </c>
      <c r="E985" t="s">
        <v>2409</v>
      </c>
    </row>
    <row r="986" spans="1:5" x14ac:dyDescent="0.25">
      <c r="A986" t="str">
        <f t="shared" si="19"/>
        <v>223467102- Holy Child School at Rosemont (Rosemont)</v>
      </c>
      <c r="B986" t="s">
        <v>2410</v>
      </c>
      <c r="C986" t="s">
        <v>2411</v>
      </c>
      <c r="D986" t="s">
        <v>6039</v>
      </c>
      <c r="E986" t="s">
        <v>150</v>
      </c>
    </row>
    <row r="987" spans="1:5" x14ac:dyDescent="0.25">
      <c r="A987" t="str">
        <f t="shared" si="19"/>
        <v>202027985- Holy Cross Academy (Pittsburgh)</v>
      </c>
      <c r="B987" t="s">
        <v>2412</v>
      </c>
      <c r="C987" t="s">
        <v>2413</v>
      </c>
      <c r="D987" t="s">
        <v>6039</v>
      </c>
      <c r="E987" t="s">
        <v>46</v>
      </c>
    </row>
    <row r="988" spans="1:5" x14ac:dyDescent="0.25">
      <c r="A988" t="str">
        <f t="shared" si="19"/>
        <v>219351201- Holy Cross High School Dunmore Campus (Dunmore)</v>
      </c>
      <c r="B988" t="s">
        <v>2414</v>
      </c>
      <c r="C988" t="s">
        <v>2415</v>
      </c>
      <c r="D988" t="s">
        <v>6039</v>
      </c>
      <c r="E988" t="s">
        <v>1560</v>
      </c>
    </row>
    <row r="989" spans="1:5" x14ac:dyDescent="0.25">
      <c r="A989" t="str">
        <f t="shared" si="19"/>
        <v>223460017- Holy Cross Regional Catholic School (Collegeville)</v>
      </c>
      <c r="B989" t="s">
        <v>2416</v>
      </c>
      <c r="C989" t="s">
        <v>2417</v>
      </c>
      <c r="D989" t="s">
        <v>6039</v>
      </c>
      <c r="E989" t="s">
        <v>1087</v>
      </c>
    </row>
    <row r="990" spans="1:5" x14ac:dyDescent="0.25">
      <c r="A990" t="str">
        <f t="shared" si="19"/>
        <v>225232502- Holy Cross School (Springfield)</v>
      </c>
      <c r="B990" t="s">
        <v>2418</v>
      </c>
      <c r="C990" t="s">
        <v>2419</v>
      </c>
      <c r="D990" t="s">
        <v>6039</v>
      </c>
      <c r="E990" t="s">
        <v>864</v>
      </c>
    </row>
    <row r="991" spans="1:5" x14ac:dyDescent="0.25">
      <c r="A991" t="str">
        <f t="shared" si="19"/>
        <v>226512152- Holy Cross School (Philadelphia)</v>
      </c>
      <c r="B991" t="s">
        <v>2420</v>
      </c>
      <c r="C991" t="s">
        <v>2419</v>
      </c>
      <c r="D991" t="s">
        <v>6039</v>
      </c>
      <c r="E991" t="s">
        <v>21</v>
      </c>
    </row>
    <row r="992" spans="1:5" x14ac:dyDescent="0.25">
      <c r="A992" t="str">
        <f t="shared" si="19"/>
        <v>218400201- Holy Family Academy (Hazleton)</v>
      </c>
      <c r="B992" t="s">
        <v>2421</v>
      </c>
      <c r="C992" t="s">
        <v>2422</v>
      </c>
      <c r="D992" t="s">
        <v>6039</v>
      </c>
      <c r="E992" t="s">
        <v>2292</v>
      </c>
    </row>
    <row r="993" spans="1:5" x14ac:dyDescent="0.25">
      <c r="A993" t="str">
        <f t="shared" si="19"/>
        <v>203026685- Holy Family Catholic School (Pittsburgh)</v>
      </c>
      <c r="B993" t="s">
        <v>2423</v>
      </c>
      <c r="C993" t="s">
        <v>2424</v>
      </c>
      <c r="D993" t="s">
        <v>6039</v>
      </c>
      <c r="E993" t="s">
        <v>46</v>
      </c>
    </row>
    <row r="994" spans="1:5" x14ac:dyDescent="0.25">
      <c r="A994" t="str">
        <f t="shared" si="19"/>
        <v>300024478- Holy Family Institute Specialized Learning (Pittsburgh)</v>
      </c>
      <c r="B994" t="s">
        <v>2425</v>
      </c>
      <c r="C994" t="s">
        <v>2426</v>
      </c>
      <c r="D994" t="s">
        <v>6041</v>
      </c>
      <c r="E994" t="s">
        <v>46</v>
      </c>
    </row>
    <row r="995" spans="1:5" x14ac:dyDescent="0.25">
      <c r="A995" t="str">
        <f t="shared" si="19"/>
        <v>225238152- Holy Family Regional Catholic School (Aston)</v>
      </c>
      <c r="B995" t="s">
        <v>2427</v>
      </c>
      <c r="C995" t="s">
        <v>2428</v>
      </c>
      <c r="D995" t="s">
        <v>6039</v>
      </c>
      <c r="E995" t="s">
        <v>1066</v>
      </c>
    </row>
    <row r="996" spans="1:5" x14ac:dyDescent="0.25">
      <c r="A996" t="str">
        <f t="shared" si="19"/>
        <v>222096002- Holy Family Regional School (Levittown)</v>
      </c>
      <c r="B996" t="s">
        <v>2429</v>
      </c>
      <c r="C996" t="s">
        <v>2430</v>
      </c>
      <c r="D996" t="s">
        <v>6039</v>
      </c>
      <c r="E996" t="s">
        <v>702</v>
      </c>
    </row>
    <row r="997" spans="1:5" x14ac:dyDescent="0.25">
      <c r="A997" t="str">
        <f t="shared" si="19"/>
        <v>220482252- Holy Family School (Nazareth)</v>
      </c>
      <c r="B997" t="s">
        <v>2431</v>
      </c>
      <c r="C997" t="s">
        <v>2432</v>
      </c>
      <c r="D997" t="s">
        <v>6039</v>
      </c>
      <c r="E997" t="s">
        <v>2433</v>
      </c>
    </row>
    <row r="998" spans="1:5" x14ac:dyDescent="0.25">
      <c r="A998" t="str">
        <f t="shared" si="19"/>
        <v>224157302- Holy Family School (Phoenixville)</v>
      </c>
      <c r="B998" t="s">
        <v>2434</v>
      </c>
      <c r="C998" t="s">
        <v>2432</v>
      </c>
      <c r="D998" t="s">
        <v>6039</v>
      </c>
      <c r="E998" t="s">
        <v>826</v>
      </c>
    </row>
    <row r="999" spans="1:5" x14ac:dyDescent="0.25">
      <c r="A999" t="str">
        <f t="shared" si="19"/>
        <v>222092602- Holy Ghost Preparatory School (Bensale)</v>
      </c>
      <c r="B999" t="s">
        <v>2435</v>
      </c>
      <c r="C999" t="s">
        <v>2436</v>
      </c>
      <c r="D999" t="s">
        <v>6039</v>
      </c>
      <c r="E999" t="s">
        <v>2437</v>
      </c>
    </row>
    <row r="1000" spans="1:5" x14ac:dyDescent="0.25">
      <c r="A1000" t="str">
        <f t="shared" si="19"/>
        <v>214062502- Holy Guardian Angels Regional School (Reading)</v>
      </c>
      <c r="B1000" t="s">
        <v>2438</v>
      </c>
      <c r="C1000" t="s">
        <v>2439</v>
      </c>
      <c r="D1000" t="s">
        <v>6039</v>
      </c>
      <c r="E1000" t="s">
        <v>252</v>
      </c>
    </row>
    <row r="1001" spans="1:5" x14ac:dyDescent="0.25">
      <c r="A1001" t="str">
        <f t="shared" si="19"/>
        <v>215222753- Holy Name of Jesus School (Harrisburg)</v>
      </c>
      <c r="B1001" t="s">
        <v>2440</v>
      </c>
      <c r="C1001" t="s">
        <v>2441</v>
      </c>
      <c r="D1001" t="s">
        <v>6039</v>
      </c>
      <c r="E1001" t="s">
        <v>175</v>
      </c>
    </row>
    <row r="1002" spans="1:5" x14ac:dyDescent="0.25">
      <c r="A1002" t="str">
        <f t="shared" si="19"/>
        <v>208112755- Holy Name School (Ebensburg)</v>
      </c>
      <c r="B1002" t="s">
        <v>2442</v>
      </c>
      <c r="C1002" t="s">
        <v>2443</v>
      </c>
      <c r="D1002" t="s">
        <v>6039</v>
      </c>
      <c r="E1002" t="s">
        <v>147</v>
      </c>
    </row>
    <row r="1003" spans="1:5" x14ac:dyDescent="0.25">
      <c r="A1003" t="str">
        <f t="shared" si="19"/>
        <v>218400281- Holy Redeemer High School (Wilkes Barre)</v>
      </c>
      <c r="B1003" t="s">
        <v>2444</v>
      </c>
      <c r="C1003" t="s">
        <v>2445</v>
      </c>
      <c r="D1003" t="s">
        <v>6039</v>
      </c>
      <c r="E1003" t="s">
        <v>367</v>
      </c>
    </row>
    <row r="1004" spans="1:5" x14ac:dyDescent="0.25">
      <c r="A1004" t="str">
        <f t="shared" si="19"/>
        <v>226512352- Holy Redeemer School (Philadelphia)</v>
      </c>
      <c r="B1004" t="s">
        <v>2446</v>
      </c>
      <c r="C1004" t="s">
        <v>2447</v>
      </c>
      <c r="D1004" t="s">
        <v>6039</v>
      </c>
      <c r="E1004" t="s">
        <v>21</v>
      </c>
    </row>
    <row r="1005" spans="1:5" x14ac:dyDescent="0.25">
      <c r="A1005" t="str">
        <f t="shared" si="19"/>
        <v>223461102- Holy Rosary Regional Catholic School (Plymouth Meeting)</v>
      </c>
      <c r="B1005" t="s">
        <v>2448</v>
      </c>
      <c r="C1005" t="s">
        <v>2449</v>
      </c>
      <c r="D1005" t="s">
        <v>6039</v>
      </c>
      <c r="E1005" t="s">
        <v>953</v>
      </c>
    </row>
    <row r="1006" spans="1:5" x14ac:dyDescent="0.25">
      <c r="A1006" t="str">
        <f t="shared" si="19"/>
        <v>218401401- Holy Rosary School (Duryea)</v>
      </c>
      <c r="B1006" t="s">
        <v>2450</v>
      </c>
      <c r="C1006" t="s">
        <v>2451</v>
      </c>
      <c r="D1006" t="s">
        <v>6039</v>
      </c>
      <c r="E1006" t="s">
        <v>2452</v>
      </c>
    </row>
    <row r="1007" spans="1:5" x14ac:dyDescent="0.25">
      <c r="A1007" t="str">
        <f t="shared" si="19"/>
        <v>204102754- Holy Sepulcher School (Butler)</v>
      </c>
      <c r="B1007" t="s">
        <v>2453</v>
      </c>
      <c r="C1007" t="s">
        <v>2454</v>
      </c>
      <c r="D1007" t="s">
        <v>6039</v>
      </c>
      <c r="E1007" t="s">
        <v>232</v>
      </c>
    </row>
    <row r="1008" spans="1:5" x14ac:dyDescent="0.25">
      <c r="A1008" t="str">
        <f t="shared" si="19"/>
        <v>212677503- Holy Trinity Catholic School (York)</v>
      </c>
      <c r="B1008" t="s">
        <v>2455</v>
      </c>
      <c r="C1008" t="s">
        <v>2456</v>
      </c>
      <c r="D1008" t="s">
        <v>6039</v>
      </c>
      <c r="E1008" t="s">
        <v>364</v>
      </c>
    </row>
    <row r="1009" spans="1:5" x14ac:dyDescent="0.25">
      <c r="A1009" t="str">
        <f t="shared" si="19"/>
        <v>208074005- Holy Trinity Catholic School - Fairview (Altoona)</v>
      </c>
      <c r="B1009" t="s">
        <v>2457</v>
      </c>
      <c r="C1009" t="s">
        <v>2458</v>
      </c>
      <c r="D1009" t="s">
        <v>6039</v>
      </c>
      <c r="E1009" t="s">
        <v>219</v>
      </c>
    </row>
    <row r="1010" spans="1:5" x14ac:dyDescent="0.25">
      <c r="A1010" t="str">
        <f t="shared" si="19"/>
        <v>208078205- Holy Trinity Catholic School-Eldorado (Altoona)</v>
      </c>
      <c r="B1010" t="s">
        <v>2459</v>
      </c>
      <c r="C1010" t="s">
        <v>2460</v>
      </c>
      <c r="D1010" t="s">
        <v>6039</v>
      </c>
      <c r="E1010" t="s">
        <v>219</v>
      </c>
    </row>
    <row r="1011" spans="1:5" x14ac:dyDescent="0.25">
      <c r="A1011" t="str">
        <f t="shared" si="19"/>
        <v>222092802- Holy Trinity School (Morrisville)</v>
      </c>
      <c r="B1011" t="s">
        <v>2461</v>
      </c>
      <c r="C1011" t="s">
        <v>2462</v>
      </c>
      <c r="D1011" t="s">
        <v>6039</v>
      </c>
      <c r="E1011" t="s">
        <v>2463</v>
      </c>
    </row>
    <row r="1012" spans="1:5" x14ac:dyDescent="0.25">
      <c r="A1012" t="str">
        <f t="shared" ref="A1012:A1058" si="20">CONCATENATE(B1012,"-"," ",C1012," ","(",E1012,")")</f>
        <v>128323303- Homer-Center SD (Homer City)</v>
      </c>
      <c r="B1012" t="s">
        <v>2464</v>
      </c>
      <c r="C1012" t="s">
        <v>2465</v>
      </c>
      <c r="D1012" t="s">
        <v>6043</v>
      </c>
      <c r="E1012" t="s">
        <v>680</v>
      </c>
    </row>
    <row r="1013" spans="1:5" x14ac:dyDescent="0.25">
      <c r="A1013" t="str">
        <f t="shared" si="20"/>
        <v>214150002- Honey Brook Christian Academy (Honey Brook)</v>
      </c>
      <c r="B1013" t="s">
        <v>2467</v>
      </c>
      <c r="C1013" t="s">
        <v>2468</v>
      </c>
      <c r="D1013" t="s">
        <v>6039</v>
      </c>
      <c r="E1013" t="s">
        <v>1673</v>
      </c>
    </row>
    <row r="1014" spans="1:5" x14ac:dyDescent="0.25">
      <c r="A1014" t="str">
        <f t="shared" si="20"/>
        <v>224152802- Honey Brook Mennonite School (Honey Brook)</v>
      </c>
      <c r="B1014" t="s">
        <v>2469</v>
      </c>
      <c r="C1014" t="s">
        <v>2470</v>
      </c>
      <c r="D1014" t="s">
        <v>6039</v>
      </c>
      <c r="E1014" t="s">
        <v>1673</v>
      </c>
    </row>
    <row r="1015" spans="1:5" x14ac:dyDescent="0.25">
      <c r="A1015" t="str">
        <f t="shared" si="20"/>
        <v>213360084- Hope Academy (Lancaster)</v>
      </c>
      <c r="B1015" t="s">
        <v>2472</v>
      </c>
      <c r="C1015" t="s">
        <v>2473</v>
      </c>
      <c r="D1015" t="s">
        <v>6039</v>
      </c>
      <c r="E1015" t="s">
        <v>235</v>
      </c>
    </row>
    <row r="1016" spans="1:5" x14ac:dyDescent="0.25">
      <c r="A1016" t="str">
        <f t="shared" si="20"/>
        <v>218670000- Hope Academy (Jacobus)</v>
      </c>
      <c r="B1016" t="s">
        <v>2474</v>
      </c>
      <c r="C1016" t="s">
        <v>2473</v>
      </c>
      <c r="D1016" t="s">
        <v>6039</v>
      </c>
      <c r="E1016" t="s">
        <v>2475</v>
      </c>
    </row>
    <row r="1017" spans="1:5" x14ac:dyDescent="0.25">
      <c r="A1017" t="str">
        <f t="shared" si="20"/>
        <v>327041074- Hope Academy of Canonsburg (Canonsburg)</v>
      </c>
      <c r="B1017" t="s">
        <v>2476</v>
      </c>
      <c r="C1017" t="s">
        <v>2477</v>
      </c>
      <c r="D1017" t="s">
        <v>6041</v>
      </c>
      <c r="E1017" t="s">
        <v>835</v>
      </c>
    </row>
    <row r="1018" spans="1:5" x14ac:dyDescent="0.25">
      <c r="A1018" t="str">
        <f t="shared" si="20"/>
        <v>327047759- Hope Academy of Conway (Conway)</v>
      </c>
      <c r="B1018" t="s">
        <v>2478</v>
      </c>
      <c r="C1018" t="s">
        <v>2479</v>
      </c>
      <c r="D1018" t="s">
        <v>6041</v>
      </c>
      <c r="E1018" t="s">
        <v>2480</v>
      </c>
    </row>
    <row r="1019" spans="1:5" x14ac:dyDescent="0.25">
      <c r="A1019" t="str">
        <f t="shared" si="20"/>
        <v>303027671- Hope Academy of Wexford (Mars)</v>
      </c>
      <c r="B1019" t="s">
        <v>2481</v>
      </c>
      <c r="C1019" t="s">
        <v>2482</v>
      </c>
      <c r="D1019" t="s">
        <v>6041</v>
      </c>
      <c r="E1019" t="s">
        <v>2483</v>
      </c>
    </row>
    <row r="1020" spans="1:5" x14ac:dyDescent="0.25">
      <c r="A1020" t="str">
        <f t="shared" si="20"/>
        <v>303024315- Hope Academy Powered by Hosanna House (Pittsburgh)</v>
      </c>
      <c r="B1020" t="s">
        <v>2484</v>
      </c>
      <c r="C1020" t="s">
        <v>2485</v>
      </c>
      <c r="D1020" t="s">
        <v>6041</v>
      </c>
      <c r="E1020" t="s">
        <v>46</v>
      </c>
    </row>
    <row r="1021" spans="1:5" x14ac:dyDescent="0.25">
      <c r="A1021" t="str">
        <f t="shared" si="20"/>
        <v>227040001- Hope Christian Academy (Aliquippa)</v>
      </c>
      <c r="B1021" t="s">
        <v>2486</v>
      </c>
      <c r="C1021" t="s">
        <v>2487</v>
      </c>
      <c r="D1021" t="s">
        <v>6039</v>
      </c>
      <c r="E1021" t="s">
        <v>181</v>
      </c>
    </row>
    <row r="1022" spans="1:5" x14ac:dyDescent="0.25">
      <c r="A1022" t="str">
        <f t="shared" si="20"/>
        <v>213382753- Hope Christian School (Myerstown)</v>
      </c>
      <c r="B1022" t="s">
        <v>2488</v>
      </c>
      <c r="C1022" t="s">
        <v>2489</v>
      </c>
      <c r="D1022" t="s">
        <v>6039</v>
      </c>
      <c r="E1022" t="s">
        <v>631</v>
      </c>
    </row>
    <row r="1023" spans="1:5" x14ac:dyDescent="0.25">
      <c r="A1023" t="str">
        <f t="shared" si="20"/>
        <v>212670006- Hope Christian School of Hanover (Hanover)</v>
      </c>
      <c r="B1023" t="s">
        <v>2490</v>
      </c>
      <c r="C1023" t="s">
        <v>2491</v>
      </c>
      <c r="D1023" t="s">
        <v>6039</v>
      </c>
      <c r="E1023" t="s">
        <v>2237</v>
      </c>
    </row>
    <row r="1024" spans="1:5" x14ac:dyDescent="0.25">
      <c r="A1024" t="str">
        <f t="shared" si="20"/>
        <v>226512032- Hope Church School (Philadelphia)</v>
      </c>
      <c r="B1024" t="s">
        <v>2492</v>
      </c>
      <c r="C1024" t="s">
        <v>2493</v>
      </c>
      <c r="D1024" t="s">
        <v>6039</v>
      </c>
      <c r="E1024" t="s">
        <v>21</v>
      </c>
    </row>
    <row r="1025" spans="1:5" x14ac:dyDescent="0.25">
      <c r="A1025" t="str">
        <f t="shared" si="20"/>
        <v>222092902- Hope Lutheran School (Levittown)</v>
      </c>
      <c r="B1025" t="s">
        <v>2494</v>
      </c>
      <c r="C1025" t="s">
        <v>2495</v>
      </c>
      <c r="D1025" t="s">
        <v>6039</v>
      </c>
      <c r="E1025" t="s">
        <v>702</v>
      </c>
    </row>
    <row r="1026" spans="1:5" x14ac:dyDescent="0.25">
      <c r="A1026" t="str">
        <f t="shared" si="20"/>
        <v>326510060- Hope Partnership for Education (Philadelphia)</v>
      </c>
      <c r="B1026" t="s">
        <v>2496</v>
      </c>
      <c r="C1026" t="s">
        <v>2497</v>
      </c>
      <c r="D1026" t="s">
        <v>6039</v>
      </c>
      <c r="E1026" t="s">
        <v>21</v>
      </c>
    </row>
    <row r="1027" spans="1:5" x14ac:dyDescent="0.25">
      <c r="A1027" t="str">
        <f t="shared" si="20"/>
        <v>300517120- HopePHL (Philadelphia)</v>
      </c>
      <c r="B1027" t="s">
        <v>2498</v>
      </c>
      <c r="C1027" t="s">
        <v>2499</v>
      </c>
      <c r="D1027" t="s">
        <v>6044</v>
      </c>
      <c r="E1027" t="s">
        <v>21</v>
      </c>
    </row>
    <row r="1028" spans="1:5" x14ac:dyDescent="0.25">
      <c r="A1028" t="str">
        <f t="shared" si="20"/>
        <v>127044103- Hopewell Area SD (Aliquippa)</v>
      </c>
      <c r="B1028" t="s">
        <v>2500</v>
      </c>
      <c r="C1028" t="s">
        <v>2501</v>
      </c>
      <c r="D1028" t="s">
        <v>6043</v>
      </c>
      <c r="E1028" t="s">
        <v>181</v>
      </c>
    </row>
    <row r="1029" spans="1:5" x14ac:dyDescent="0.25">
      <c r="A1029" t="str">
        <f t="shared" si="20"/>
        <v>119355028- Howard Gardner Multiple Intelligence CS (Scranton)</v>
      </c>
      <c r="B1029" t="s">
        <v>2503</v>
      </c>
      <c r="C1029" t="s">
        <v>2504</v>
      </c>
      <c r="D1029" t="s">
        <v>6040</v>
      </c>
      <c r="E1029" t="s">
        <v>185</v>
      </c>
    </row>
    <row r="1030" spans="1:5" x14ac:dyDescent="0.25">
      <c r="A1030" t="str">
        <f t="shared" si="20"/>
        <v>226512672- Hunting Park Christian Academy (Philadelphia)</v>
      </c>
      <c r="B1030" t="s">
        <v>2505</v>
      </c>
      <c r="C1030" t="s">
        <v>2506</v>
      </c>
      <c r="D1030" t="s">
        <v>6039</v>
      </c>
      <c r="E1030" t="s">
        <v>21</v>
      </c>
    </row>
    <row r="1031" spans="1:5" x14ac:dyDescent="0.25">
      <c r="A1031" t="str">
        <f t="shared" si="20"/>
        <v>111312503- Huntingdon Area SD (Huntingdon)</v>
      </c>
      <c r="B1031" t="s">
        <v>2507</v>
      </c>
      <c r="C1031" t="s">
        <v>2508</v>
      </c>
      <c r="D1031" t="s">
        <v>6043</v>
      </c>
      <c r="E1031" t="s">
        <v>797</v>
      </c>
    </row>
    <row r="1032" spans="1:5" x14ac:dyDescent="0.25">
      <c r="A1032" t="str">
        <f t="shared" si="20"/>
        <v>211310753- Huntingdon Christian Academy (Huntingdon)</v>
      </c>
      <c r="B1032" t="s">
        <v>2509</v>
      </c>
      <c r="C1032" t="s">
        <v>2510</v>
      </c>
      <c r="D1032" t="s">
        <v>6039</v>
      </c>
      <c r="E1032" t="s">
        <v>797</v>
      </c>
    </row>
    <row r="1033" spans="1:5" x14ac:dyDescent="0.25">
      <c r="A1033" t="str">
        <f t="shared" si="20"/>
        <v>111312607- Huntingdon County CTC (Mill Creek)</v>
      </c>
      <c r="B1033" t="s">
        <v>2511</v>
      </c>
      <c r="C1033" t="s">
        <v>2512</v>
      </c>
      <c r="D1033" t="s">
        <v>6042</v>
      </c>
      <c r="E1033" t="s">
        <v>2513</v>
      </c>
    </row>
    <row r="1034" spans="1:5" x14ac:dyDescent="0.25">
      <c r="A1034" t="str">
        <f t="shared" si="20"/>
        <v>223461652- Huntingdon Valley Christian Academy (Huntingdon Valley)</v>
      </c>
      <c r="B1034" t="s">
        <v>2514</v>
      </c>
      <c r="C1034" t="s">
        <v>2515</v>
      </c>
      <c r="D1034" t="s">
        <v>6039</v>
      </c>
      <c r="E1034" t="s">
        <v>2060</v>
      </c>
    </row>
    <row r="1035" spans="1:5" x14ac:dyDescent="0.25">
      <c r="A1035" t="str">
        <f t="shared" si="20"/>
        <v>326517668- Hyacinth Montessori (Philadelphia)</v>
      </c>
      <c r="B1035" t="s">
        <v>2518</v>
      </c>
      <c r="C1035" t="s">
        <v>2519</v>
      </c>
      <c r="D1035" t="s">
        <v>6041</v>
      </c>
      <c r="E1035" t="s">
        <v>21</v>
      </c>
    </row>
    <row r="1036" spans="1:5" x14ac:dyDescent="0.25">
      <c r="A1036" t="str">
        <f t="shared" si="20"/>
        <v>226510052- Ijoba Shule (Philadelphia)</v>
      </c>
      <c r="B1036" t="s">
        <v>2520</v>
      </c>
      <c r="C1036" t="s">
        <v>2521</v>
      </c>
      <c r="D1036" t="s">
        <v>6039</v>
      </c>
      <c r="E1036" t="s">
        <v>21</v>
      </c>
    </row>
    <row r="1037" spans="1:5" x14ac:dyDescent="0.25">
      <c r="A1037" t="str">
        <f t="shared" si="20"/>
        <v>203023465- Imani Christian Academy (Pittsburgh)</v>
      </c>
      <c r="B1037" t="s">
        <v>2522</v>
      </c>
      <c r="C1037" t="s">
        <v>2523</v>
      </c>
      <c r="D1037" t="s">
        <v>6041</v>
      </c>
      <c r="E1037" t="s">
        <v>46</v>
      </c>
    </row>
    <row r="1038" spans="1:5" x14ac:dyDescent="0.25">
      <c r="A1038" t="str">
        <f t="shared" si="20"/>
        <v>126512980- Imhotep Institute CHS (Philadelphia)</v>
      </c>
      <c r="B1038" t="s">
        <v>2524</v>
      </c>
      <c r="C1038" t="s">
        <v>2525</v>
      </c>
      <c r="D1038" t="s">
        <v>6040</v>
      </c>
      <c r="E1038" t="s">
        <v>21</v>
      </c>
    </row>
    <row r="1039" spans="1:5" x14ac:dyDescent="0.25">
      <c r="A1039" t="str">
        <f t="shared" si="20"/>
        <v>214060002- Immaculate Conception Academy (Douglassville)</v>
      </c>
      <c r="B1039" t="s">
        <v>2526</v>
      </c>
      <c r="C1039" t="s">
        <v>2527</v>
      </c>
      <c r="D1039" t="s">
        <v>6039</v>
      </c>
      <c r="E1039" t="s">
        <v>2245</v>
      </c>
    </row>
    <row r="1040" spans="1:5" x14ac:dyDescent="0.25">
      <c r="A1040" t="str">
        <f t="shared" si="20"/>
        <v>206163004- Immaculate Conception School (Clarion)</v>
      </c>
      <c r="B1040" t="s">
        <v>2528</v>
      </c>
      <c r="C1040" t="s">
        <v>2529</v>
      </c>
      <c r="D1040" t="s">
        <v>6039</v>
      </c>
      <c r="E1040" t="s">
        <v>1160</v>
      </c>
    </row>
    <row r="1041" spans="1:5" x14ac:dyDescent="0.25">
      <c r="A1041" t="str">
        <f t="shared" si="20"/>
        <v>220483002- Immaculate Conception School (Pen Argyl)</v>
      </c>
      <c r="B1041" t="s">
        <v>2530</v>
      </c>
      <c r="C1041" t="s">
        <v>2529</v>
      </c>
      <c r="D1041" t="s">
        <v>6039</v>
      </c>
      <c r="E1041" t="s">
        <v>2531</v>
      </c>
    </row>
    <row r="1042" spans="1:5" x14ac:dyDescent="0.25">
      <c r="A1042" t="str">
        <f t="shared" si="20"/>
        <v>226512702- Immaculate Heart of Mary Sch (Philadelphia)</v>
      </c>
      <c r="B1042" t="s">
        <v>2532</v>
      </c>
      <c r="C1042" t="s">
        <v>2533</v>
      </c>
      <c r="D1042" t="s">
        <v>6039</v>
      </c>
      <c r="E1042" t="s">
        <v>21</v>
      </c>
    </row>
    <row r="1043" spans="1:5" x14ac:dyDescent="0.25">
      <c r="A1043" t="str">
        <f t="shared" si="20"/>
        <v>218402601- Immanuel Christian School (Hazelton)</v>
      </c>
      <c r="B1043" t="s">
        <v>2534</v>
      </c>
      <c r="C1043" t="s">
        <v>2535</v>
      </c>
      <c r="D1043" t="s">
        <v>6039</v>
      </c>
      <c r="E1043" t="s">
        <v>2304</v>
      </c>
    </row>
    <row r="1044" spans="1:5" x14ac:dyDescent="0.25">
      <c r="A1044" t="str">
        <f t="shared" si="20"/>
        <v>126512039- Impact CS West (Philadelphia)</v>
      </c>
      <c r="B1044" t="s">
        <v>2536</v>
      </c>
      <c r="C1044" t="s">
        <v>2537</v>
      </c>
      <c r="D1044" t="s">
        <v>6040</v>
      </c>
      <c r="E1044" t="s">
        <v>21</v>
      </c>
    </row>
    <row r="1045" spans="1:5" x14ac:dyDescent="0.25">
      <c r="A1045" t="str">
        <f t="shared" si="20"/>
        <v>226510083- In The Beginning, Inc. (Philadelphia)</v>
      </c>
      <c r="B1045" t="s">
        <v>2538</v>
      </c>
      <c r="C1045" t="s">
        <v>2539</v>
      </c>
      <c r="D1045" t="s">
        <v>6039</v>
      </c>
      <c r="E1045" t="s">
        <v>21</v>
      </c>
    </row>
    <row r="1046" spans="1:5" x14ac:dyDescent="0.25">
      <c r="A1046" t="str">
        <f t="shared" si="20"/>
        <v>126513510- Independence CS (Philadelphia)</v>
      </c>
      <c r="B1046" t="s">
        <v>2540</v>
      </c>
      <c r="C1046" t="s">
        <v>2541</v>
      </c>
      <c r="D1046" t="s">
        <v>6040</v>
      </c>
      <c r="E1046" t="s">
        <v>21</v>
      </c>
    </row>
    <row r="1047" spans="1:5" x14ac:dyDescent="0.25">
      <c r="A1047" t="str">
        <f t="shared" si="20"/>
        <v>211290000- Independent Holiness Academy (Harrisonville)</v>
      </c>
      <c r="B1047" t="s">
        <v>2542</v>
      </c>
      <c r="C1047" t="s">
        <v>2543</v>
      </c>
      <c r="D1047" t="s">
        <v>6039</v>
      </c>
      <c r="E1047" t="s">
        <v>2544</v>
      </c>
    </row>
    <row r="1048" spans="1:5" x14ac:dyDescent="0.25">
      <c r="A1048" t="str">
        <f t="shared" si="20"/>
        <v>223461202- Indian Creek Mennonite School (Telford)</v>
      </c>
      <c r="B1048" t="s">
        <v>2545</v>
      </c>
      <c r="C1048" t="s">
        <v>2546</v>
      </c>
      <c r="D1048" t="s">
        <v>6039</v>
      </c>
      <c r="E1048" t="s">
        <v>2111</v>
      </c>
    </row>
    <row r="1049" spans="1:5" x14ac:dyDescent="0.25">
      <c r="A1049" t="str">
        <f t="shared" si="20"/>
        <v>223462052- Indian Valley Kindergarten (Souderton)</v>
      </c>
      <c r="B1049" t="s">
        <v>2547</v>
      </c>
      <c r="C1049" t="s">
        <v>2548</v>
      </c>
      <c r="D1049" t="s">
        <v>6039</v>
      </c>
      <c r="E1049" t="s">
        <v>1530</v>
      </c>
    </row>
    <row r="1050" spans="1:5" x14ac:dyDescent="0.25">
      <c r="A1050" t="str">
        <f t="shared" si="20"/>
        <v>128323703- Indiana Area SD (Indiana)</v>
      </c>
      <c r="B1050" t="s">
        <v>2549</v>
      </c>
      <c r="C1050" t="s">
        <v>2550</v>
      </c>
      <c r="D1050" t="s">
        <v>6043</v>
      </c>
      <c r="E1050" t="s">
        <v>122</v>
      </c>
    </row>
    <row r="1051" spans="1:5" x14ac:dyDescent="0.25">
      <c r="A1051" t="str">
        <f t="shared" si="20"/>
        <v>128324207- Indiana County Technology Center (Indiana)</v>
      </c>
      <c r="B1051" t="s">
        <v>2551</v>
      </c>
      <c r="C1051" t="s">
        <v>2552</v>
      </c>
      <c r="D1051" t="s">
        <v>6042</v>
      </c>
      <c r="E1051" t="s">
        <v>122</v>
      </c>
    </row>
    <row r="1052" spans="1:5" x14ac:dyDescent="0.25">
      <c r="A1052" t="str">
        <f t="shared" si="20"/>
        <v>228324005- Indiana Wesleyan School (Dixonville)</v>
      </c>
      <c r="B1052" t="s">
        <v>2553</v>
      </c>
      <c r="C1052" t="s">
        <v>2554</v>
      </c>
      <c r="D1052" t="s">
        <v>6039</v>
      </c>
      <c r="E1052" t="s">
        <v>2555</v>
      </c>
    </row>
    <row r="1053" spans="1:5" x14ac:dyDescent="0.25">
      <c r="A1053" t="str">
        <f t="shared" si="20"/>
        <v>115220001- Infinity CS (Harrisburg)</v>
      </c>
      <c r="B1053" t="s">
        <v>2557</v>
      </c>
      <c r="C1053" t="s">
        <v>2558</v>
      </c>
      <c r="D1053" t="s">
        <v>6040</v>
      </c>
      <c r="E1053" t="s">
        <v>175</v>
      </c>
    </row>
    <row r="1054" spans="1:5" x14ac:dyDescent="0.25">
      <c r="A1054" t="str">
        <f t="shared" si="20"/>
        <v>201029485- Ingomar Child Enrichment Center (Pittsburgh)</v>
      </c>
      <c r="B1054" t="s">
        <v>2559</v>
      </c>
      <c r="C1054" t="s">
        <v>2560</v>
      </c>
      <c r="D1054" t="s">
        <v>6039</v>
      </c>
      <c r="E1054" t="s">
        <v>46</v>
      </c>
    </row>
    <row r="1055" spans="1:5" x14ac:dyDescent="0.25">
      <c r="A1055" t="str">
        <f t="shared" si="20"/>
        <v>225239128- Innovate Academy (Chadds Ford)</v>
      </c>
      <c r="B1055" t="s">
        <v>2561</v>
      </c>
      <c r="C1055" t="s">
        <v>2562</v>
      </c>
      <c r="D1055" t="s">
        <v>6039</v>
      </c>
      <c r="E1055" t="s">
        <v>1745</v>
      </c>
    </row>
    <row r="1056" spans="1:5" x14ac:dyDescent="0.25">
      <c r="A1056" t="str">
        <f t="shared" si="20"/>
        <v>121395526- Innovative Arts Academy CS (Catasauqua)</v>
      </c>
      <c r="B1056" t="s">
        <v>2563</v>
      </c>
      <c r="C1056" t="s">
        <v>2564</v>
      </c>
      <c r="D1056" t="s">
        <v>6040</v>
      </c>
      <c r="E1056" t="s">
        <v>693</v>
      </c>
    </row>
    <row r="1057" spans="1:5" x14ac:dyDescent="0.25">
      <c r="A1057" t="str">
        <f t="shared" si="20"/>
        <v>126513070- Inquiry CS (Philadelphia)</v>
      </c>
      <c r="B1057" t="s">
        <v>2565</v>
      </c>
      <c r="C1057" t="s">
        <v>2566</v>
      </c>
      <c r="D1057" t="s">
        <v>6040</v>
      </c>
      <c r="E1057" t="s">
        <v>21</v>
      </c>
    </row>
    <row r="1058" spans="1:5" x14ac:dyDescent="0.25">
      <c r="A1058" t="str">
        <f t="shared" si="20"/>
        <v>124152637- Insight PA Cyber CS (Exton)</v>
      </c>
      <c r="B1058" t="s">
        <v>2567</v>
      </c>
      <c r="C1058" t="s">
        <v>2568</v>
      </c>
      <c r="D1058" t="s">
        <v>6040</v>
      </c>
      <c r="E1058" t="s">
        <v>97</v>
      </c>
    </row>
    <row r="1059" spans="1:5" x14ac:dyDescent="0.25">
      <c r="A1059" t="str">
        <f t="shared" ref="A1059:A1111" si="21">CONCATENATE(B1059,"-"," ",C1059," ","(",E1059,")")</f>
        <v>125235103- Interboro SD (Glenolden)</v>
      </c>
      <c r="B1059" t="s">
        <v>2569</v>
      </c>
      <c r="C1059" t="s">
        <v>2570</v>
      </c>
      <c r="D1059" t="s">
        <v>6043</v>
      </c>
      <c r="E1059" t="s">
        <v>2571</v>
      </c>
    </row>
    <row r="1060" spans="1:5" x14ac:dyDescent="0.25">
      <c r="A1060" t="str">
        <f t="shared" si="21"/>
        <v>101000000- Intermediate Unit 1 (Coal Center)</v>
      </c>
      <c r="B1060" t="s">
        <v>2572</v>
      </c>
      <c r="C1060" t="s">
        <v>2573</v>
      </c>
      <c r="D1060" t="s">
        <v>6045</v>
      </c>
      <c r="E1060" t="s">
        <v>780</v>
      </c>
    </row>
    <row r="1061" spans="1:5" x14ac:dyDescent="0.25">
      <c r="A1061" t="str">
        <f t="shared" si="21"/>
        <v>226512732- International Christian High School (Philadelphia)</v>
      </c>
      <c r="B1061" t="s">
        <v>2574</v>
      </c>
      <c r="C1061" t="s">
        <v>2575</v>
      </c>
      <c r="D1061" t="s">
        <v>6039</v>
      </c>
      <c r="E1061" t="s">
        <v>21</v>
      </c>
    </row>
    <row r="1062" spans="1:5" x14ac:dyDescent="0.25">
      <c r="A1062" t="str">
        <f t="shared" si="21"/>
        <v>214060394- Irish Creek Mennonite School (Mohrsville)</v>
      </c>
      <c r="B1062" t="s">
        <v>2576</v>
      </c>
      <c r="C1062" t="s">
        <v>2577</v>
      </c>
      <c r="D1062" t="s">
        <v>6039</v>
      </c>
      <c r="E1062" t="s">
        <v>2578</v>
      </c>
    </row>
    <row r="1063" spans="1:5" x14ac:dyDescent="0.25">
      <c r="A1063" t="str">
        <f t="shared" si="21"/>
        <v>105256553- Iroquois SD (Erie)</v>
      </c>
      <c r="B1063" t="s">
        <v>2579</v>
      </c>
      <c r="C1063" t="s">
        <v>2580</v>
      </c>
      <c r="D1063" t="s">
        <v>6043</v>
      </c>
      <c r="E1063" t="s">
        <v>94</v>
      </c>
    </row>
    <row r="1064" spans="1:5" x14ac:dyDescent="0.25">
      <c r="A1064" t="str">
        <f t="shared" si="21"/>
        <v>225235238- Islamic Education School (Upper Darby)</v>
      </c>
      <c r="B1064" t="s">
        <v>2581</v>
      </c>
      <c r="C1064" t="s">
        <v>2582</v>
      </c>
      <c r="D1064" t="s">
        <v>6039</v>
      </c>
      <c r="E1064" t="s">
        <v>82</v>
      </c>
    </row>
    <row r="1065" spans="1:5" x14ac:dyDescent="0.25">
      <c r="A1065" t="str">
        <f t="shared" si="21"/>
        <v>226512762- Islamic Education School (Philadelphia)</v>
      </c>
      <c r="B1065" t="s">
        <v>2583</v>
      </c>
      <c r="C1065" t="s">
        <v>2582</v>
      </c>
      <c r="D1065" t="s">
        <v>6039</v>
      </c>
      <c r="E1065" t="s">
        <v>21</v>
      </c>
    </row>
    <row r="1066" spans="1:5" x14ac:dyDescent="0.25">
      <c r="A1066" t="str">
        <f t="shared" si="21"/>
        <v>303025906- Ivybrook Academy (Bridgeville)</v>
      </c>
      <c r="B1066" t="s">
        <v>2584</v>
      </c>
      <c r="C1066" t="s">
        <v>2585</v>
      </c>
      <c r="D1066" t="s">
        <v>6041</v>
      </c>
      <c r="E1066" t="s">
        <v>2586</v>
      </c>
    </row>
    <row r="1067" spans="1:5" x14ac:dyDescent="0.25">
      <c r="A1067" t="str">
        <f t="shared" si="21"/>
        <v>204372504- J R Wilson School (New Wilmington)</v>
      </c>
      <c r="B1067" t="s">
        <v>2587</v>
      </c>
      <c r="C1067" t="s">
        <v>2588</v>
      </c>
      <c r="D1067" t="s">
        <v>6039</v>
      </c>
      <c r="E1067" t="s">
        <v>267</v>
      </c>
    </row>
    <row r="1068" spans="1:5" x14ac:dyDescent="0.25">
      <c r="A1068" t="str">
        <f t="shared" si="21"/>
        <v>223460202- Jack M Barrack Hebrew Academy (Bryn Mawr)</v>
      </c>
      <c r="B1068" t="s">
        <v>2589</v>
      </c>
      <c r="C1068" t="s">
        <v>2590</v>
      </c>
      <c r="D1068" t="s">
        <v>6039</v>
      </c>
      <c r="E1068" t="s">
        <v>389</v>
      </c>
    </row>
    <row r="1069" spans="1:5" x14ac:dyDescent="0.25">
      <c r="A1069" t="str">
        <f t="shared" si="21"/>
        <v>226512842- Jameson Christian Academy (Philadelphia)</v>
      </c>
      <c r="B1069" t="s">
        <v>2591</v>
      </c>
      <c r="C1069" t="s">
        <v>2592</v>
      </c>
      <c r="D1069" t="s">
        <v>6039</v>
      </c>
      <c r="E1069" t="s">
        <v>21</v>
      </c>
    </row>
    <row r="1070" spans="1:5" x14ac:dyDescent="0.25">
      <c r="A1070" t="str">
        <f t="shared" si="21"/>
        <v>104433604- Jamestown Area SD (Jamestown)</v>
      </c>
      <c r="B1070" t="s">
        <v>2593</v>
      </c>
      <c r="C1070" t="s">
        <v>2594</v>
      </c>
      <c r="D1070" t="s">
        <v>6043</v>
      </c>
      <c r="E1070" t="s">
        <v>2595</v>
      </c>
    </row>
    <row r="1071" spans="1:5" x14ac:dyDescent="0.25">
      <c r="A1071" t="str">
        <f t="shared" si="21"/>
        <v>300363350- Janus School (Mount Joy)</v>
      </c>
      <c r="B1071" t="s">
        <v>2596</v>
      </c>
      <c r="C1071" t="s">
        <v>2597</v>
      </c>
      <c r="D1071" t="s">
        <v>6039</v>
      </c>
      <c r="E1071" t="s">
        <v>1533</v>
      </c>
    </row>
    <row r="1072" spans="1:5" x14ac:dyDescent="0.25">
      <c r="A1072" t="str">
        <f t="shared" si="21"/>
        <v>107654103- Jeannette City SD (Jeannette)</v>
      </c>
      <c r="B1072" t="s">
        <v>2598</v>
      </c>
      <c r="C1072" t="s">
        <v>2599</v>
      </c>
      <c r="D1072" t="s">
        <v>6043</v>
      </c>
      <c r="E1072" t="s">
        <v>2312</v>
      </c>
    </row>
    <row r="1073" spans="1:5" x14ac:dyDescent="0.25">
      <c r="A1073" t="str">
        <f t="shared" si="21"/>
        <v>319355153- Jefferson Academy (Jefferson Twp.)</v>
      </c>
      <c r="B1073" t="s">
        <v>2600</v>
      </c>
      <c r="C1073" t="s">
        <v>2601</v>
      </c>
      <c r="D1073" t="s">
        <v>6041</v>
      </c>
      <c r="E1073" t="s">
        <v>2602</v>
      </c>
    </row>
    <row r="1074" spans="1:5" x14ac:dyDescent="0.25">
      <c r="A1074" t="str">
        <f t="shared" si="21"/>
        <v>106333407- Jefferson County-DuBois AVTS (Reynoldsville)</v>
      </c>
      <c r="B1074" t="s">
        <v>2603</v>
      </c>
      <c r="C1074" t="s">
        <v>2604</v>
      </c>
      <c r="D1074" t="s">
        <v>6042</v>
      </c>
      <c r="E1074" t="s">
        <v>205</v>
      </c>
    </row>
    <row r="1075" spans="1:5" x14ac:dyDescent="0.25">
      <c r="A1075" t="str">
        <f t="shared" si="21"/>
        <v>101303503- Jefferson-Morgan SD (Jefferson)</v>
      </c>
      <c r="B1075" t="s">
        <v>2605</v>
      </c>
      <c r="C1075" t="s">
        <v>2606</v>
      </c>
      <c r="D1075" t="s">
        <v>6043</v>
      </c>
      <c r="E1075" t="s">
        <v>2607</v>
      </c>
    </row>
    <row r="1076" spans="1:5" x14ac:dyDescent="0.25">
      <c r="A1076" t="str">
        <f t="shared" si="21"/>
        <v>300361550- Jenkins School (Lancaster)</v>
      </c>
      <c r="B1076" t="s">
        <v>2608</v>
      </c>
      <c r="C1076" t="s">
        <v>2609</v>
      </c>
      <c r="D1076" t="s">
        <v>6041</v>
      </c>
      <c r="E1076" t="s">
        <v>235</v>
      </c>
    </row>
    <row r="1077" spans="1:5" x14ac:dyDescent="0.25">
      <c r="A1077" t="str">
        <f t="shared" si="21"/>
        <v>123463803- Jenkintown SD (Jenkintown)</v>
      </c>
      <c r="B1077" t="s">
        <v>2610</v>
      </c>
      <c r="C1077" t="s">
        <v>2611</v>
      </c>
      <c r="D1077" t="s">
        <v>6043</v>
      </c>
      <c r="E1077" t="s">
        <v>52</v>
      </c>
    </row>
    <row r="1078" spans="1:5" x14ac:dyDescent="0.25">
      <c r="A1078" t="str">
        <f t="shared" si="21"/>
        <v>318404149- Jenny Lynn Elementary (Kingston)</v>
      </c>
      <c r="B1078" t="s">
        <v>2612</v>
      </c>
      <c r="C1078" t="s">
        <v>2613</v>
      </c>
      <c r="D1078" t="s">
        <v>6041</v>
      </c>
      <c r="E1078" t="s">
        <v>1007</v>
      </c>
    </row>
    <row r="1079" spans="1:5" x14ac:dyDescent="0.25">
      <c r="A1079" t="str">
        <f t="shared" si="21"/>
        <v>300403600- Jenny Lynn Ferraro Academy (Kingston)</v>
      </c>
      <c r="B1079" t="s">
        <v>2614</v>
      </c>
      <c r="C1079" t="s">
        <v>2615</v>
      </c>
      <c r="D1079" t="s">
        <v>6041</v>
      </c>
      <c r="E1079" t="s">
        <v>1007</v>
      </c>
    </row>
    <row r="1080" spans="1:5" x14ac:dyDescent="0.25">
      <c r="A1080" t="str">
        <f t="shared" si="21"/>
        <v>117414003- Jersey Shore Area SD (Jersey Shore)</v>
      </c>
      <c r="B1080" t="s">
        <v>2616</v>
      </c>
      <c r="C1080" t="s">
        <v>2617</v>
      </c>
      <c r="D1080" t="s">
        <v>6043</v>
      </c>
      <c r="E1080" t="s">
        <v>1327</v>
      </c>
    </row>
    <row r="1081" spans="1:5" x14ac:dyDescent="0.25">
      <c r="A1081" t="str">
        <f t="shared" si="21"/>
        <v>214065402- Jessie R. Wagner Seventh Day Adventist Elementary (Boyertown)</v>
      </c>
      <c r="B1081" t="s">
        <v>2618</v>
      </c>
      <c r="C1081" t="s">
        <v>2619</v>
      </c>
      <c r="D1081" t="s">
        <v>6039</v>
      </c>
      <c r="E1081" t="s">
        <v>655</v>
      </c>
    </row>
    <row r="1082" spans="1:5" x14ac:dyDescent="0.25">
      <c r="A1082" t="str">
        <f t="shared" si="21"/>
        <v>226510019- Jesus Is The Way Christian Academy (Philadelphia)</v>
      </c>
      <c r="B1082" t="s">
        <v>2620</v>
      </c>
      <c r="C1082" t="s">
        <v>2621</v>
      </c>
      <c r="D1082" t="s">
        <v>6039</v>
      </c>
      <c r="E1082" t="s">
        <v>21</v>
      </c>
    </row>
    <row r="1083" spans="1:5" x14ac:dyDescent="0.25">
      <c r="A1083" t="str">
        <f t="shared" si="21"/>
        <v>300393100- Jewish Day School of the Lehigh Valley (Allentown)</v>
      </c>
      <c r="B1083" t="s">
        <v>2622</v>
      </c>
      <c r="C1083" t="s">
        <v>2623</v>
      </c>
      <c r="D1083" t="s">
        <v>6041</v>
      </c>
      <c r="E1083" t="s">
        <v>157</v>
      </c>
    </row>
    <row r="1084" spans="1:5" x14ac:dyDescent="0.25">
      <c r="A1084" t="str">
        <f t="shared" si="21"/>
        <v>212013500- JIL Christian School (Biglerville)</v>
      </c>
      <c r="B1084" t="s">
        <v>2624</v>
      </c>
      <c r="C1084" t="s">
        <v>2625</v>
      </c>
      <c r="D1084" t="s">
        <v>6039</v>
      </c>
      <c r="E1084" t="s">
        <v>2626</v>
      </c>
    </row>
    <row r="1085" spans="1:5" x14ac:dyDescent="0.25">
      <c r="A1085" t="str">
        <f t="shared" si="21"/>
        <v>121135003- Jim Thorpe Area SD (Jim Thorpe)</v>
      </c>
      <c r="B1085" t="s">
        <v>2627</v>
      </c>
      <c r="C1085" t="s">
        <v>2628</v>
      </c>
      <c r="D1085" t="s">
        <v>6043</v>
      </c>
      <c r="E1085" t="s">
        <v>853</v>
      </c>
    </row>
    <row r="1086" spans="1:5" x14ac:dyDescent="0.25">
      <c r="A1086" t="str">
        <f t="shared" si="21"/>
        <v>201633205- John F Kennedy School (Washington)</v>
      </c>
      <c r="B1086" t="s">
        <v>2629</v>
      </c>
      <c r="C1086" t="s">
        <v>2630</v>
      </c>
      <c r="D1086" t="s">
        <v>6039</v>
      </c>
      <c r="E1086" t="s">
        <v>1766</v>
      </c>
    </row>
    <row r="1087" spans="1:5" x14ac:dyDescent="0.25">
      <c r="A1087" t="str">
        <f t="shared" si="21"/>
        <v>214063102- John Paul II Center Sp Lrng (Shillington)</v>
      </c>
      <c r="B1087" t="s">
        <v>2631</v>
      </c>
      <c r="C1087" t="s">
        <v>2632</v>
      </c>
      <c r="D1087" t="s">
        <v>6039</v>
      </c>
      <c r="E1087" t="s">
        <v>2097</v>
      </c>
    </row>
    <row r="1088" spans="1:5" x14ac:dyDescent="0.25">
      <c r="A1088" t="str">
        <f t="shared" si="21"/>
        <v>109243503- Johnsonburg Area SD (Johnsonburg)</v>
      </c>
      <c r="B1088" t="s">
        <v>2633</v>
      </c>
      <c r="C1088" t="s">
        <v>2634</v>
      </c>
      <c r="D1088" t="s">
        <v>6043</v>
      </c>
      <c r="E1088" t="s">
        <v>2635</v>
      </c>
    </row>
    <row r="1089" spans="1:5" x14ac:dyDescent="0.25">
      <c r="A1089" t="str">
        <f t="shared" si="21"/>
        <v>208563005- Johnstown Christian School (Hollsopple)</v>
      </c>
      <c r="B1089" t="s">
        <v>2636</v>
      </c>
      <c r="C1089" t="s">
        <v>2637</v>
      </c>
      <c r="D1089" t="s">
        <v>6039</v>
      </c>
      <c r="E1089" t="s">
        <v>2638</v>
      </c>
    </row>
    <row r="1090" spans="1:5" x14ac:dyDescent="0.25">
      <c r="A1090" t="str">
        <f t="shared" si="21"/>
        <v>213381803- Jonestown Mennonite School (Jonestown)</v>
      </c>
      <c r="B1090" t="s">
        <v>2639</v>
      </c>
      <c r="C1090" t="s">
        <v>2640</v>
      </c>
      <c r="D1090" t="s">
        <v>6039</v>
      </c>
      <c r="E1090" t="s">
        <v>76</v>
      </c>
    </row>
    <row r="1091" spans="1:5" x14ac:dyDescent="0.25">
      <c r="A1091" t="str">
        <f t="shared" si="21"/>
        <v>300263520- Jumonville Inc (Hopwood)</v>
      </c>
      <c r="B1091" t="s">
        <v>2641</v>
      </c>
      <c r="C1091" t="s">
        <v>2642</v>
      </c>
      <c r="D1091" t="s">
        <v>6044</v>
      </c>
      <c r="E1091" t="s">
        <v>2502</v>
      </c>
    </row>
    <row r="1092" spans="1:5" x14ac:dyDescent="0.25">
      <c r="A1092" t="str">
        <f t="shared" si="21"/>
        <v>211341753- Juniata Christian School (McAlisterville)</v>
      </c>
      <c r="B1092" t="s">
        <v>2643</v>
      </c>
      <c r="C1092" t="s">
        <v>2644</v>
      </c>
      <c r="D1092" t="s">
        <v>6039</v>
      </c>
      <c r="E1092" t="s">
        <v>1198</v>
      </c>
    </row>
    <row r="1093" spans="1:5" x14ac:dyDescent="0.25">
      <c r="A1093" t="str">
        <f t="shared" si="21"/>
        <v>111343603- Juniata County SD (Mifflintown)</v>
      </c>
      <c r="B1093" t="s">
        <v>2645</v>
      </c>
      <c r="C1093" t="s">
        <v>2646</v>
      </c>
      <c r="D1093" t="s">
        <v>6043</v>
      </c>
      <c r="E1093" t="s">
        <v>591</v>
      </c>
    </row>
    <row r="1094" spans="1:5" x14ac:dyDescent="0.25">
      <c r="A1094" t="str">
        <f t="shared" si="21"/>
        <v>111312804- Juniata Valley SD (Alexandria)</v>
      </c>
      <c r="B1094" t="s">
        <v>2647</v>
      </c>
      <c r="C1094" t="s">
        <v>2648</v>
      </c>
      <c r="D1094" t="s">
        <v>6043</v>
      </c>
      <c r="E1094" t="s">
        <v>2649</v>
      </c>
    </row>
    <row r="1095" spans="1:5" x14ac:dyDescent="0.25">
      <c r="A1095" t="str">
        <f t="shared" si="21"/>
        <v>226510072- K W Reed Christian Academy for Boys (Philadelphia)</v>
      </c>
      <c r="B1095" t="s">
        <v>2650</v>
      </c>
      <c r="C1095" t="s">
        <v>2651</v>
      </c>
      <c r="D1095" t="s">
        <v>6039</v>
      </c>
      <c r="E1095" t="s">
        <v>21</v>
      </c>
    </row>
    <row r="1096" spans="1:5" x14ac:dyDescent="0.25">
      <c r="A1096" t="str">
        <f t="shared" si="21"/>
        <v>326514392- K012 Kids School (Philadelphia)</v>
      </c>
      <c r="B1096" t="s">
        <v>2652</v>
      </c>
      <c r="C1096" t="s">
        <v>2653</v>
      </c>
      <c r="D1096" t="s">
        <v>6041</v>
      </c>
      <c r="E1096" t="s">
        <v>21</v>
      </c>
    </row>
    <row r="1097" spans="1:5" x14ac:dyDescent="0.25">
      <c r="A1097" t="str">
        <f t="shared" si="21"/>
        <v>109422303- Kane Area SD (Kane)</v>
      </c>
      <c r="B1097" t="s">
        <v>2654</v>
      </c>
      <c r="C1097" t="s">
        <v>2655</v>
      </c>
      <c r="D1097" t="s">
        <v>6043</v>
      </c>
      <c r="E1097" t="s">
        <v>2656</v>
      </c>
    </row>
    <row r="1098" spans="1:5" x14ac:dyDescent="0.25">
      <c r="A1098" t="str">
        <f t="shared" si="21"/>
        <v>104103603- Karns City Area SD (Karns City)</v>
      </c>
      <c r="B1098" t="s">
        <v>2658</v>
      </c>
      <c r="C1098" t="s">
        <v>2659</v>
      </c>
      <c r="D1098" t="s">
        <v>6043</v>
      </c>
      <c r="E1098" t="s">
        <v>2660</v>
      </c>
    </row>
    <row r="1099" spans="1:5" x14ac:dyDescent="0.25">
      <c r="A1099" t="str">
        <f t="shared" si="21"/>
        <v>318406078- KBS Academy (Kingston)</v>
      </c>
      <c r="B1099" t="s">
        <v>2661</v>
      </c>
      <c r="C1099" t="s">
        <v>2662</v>
      </c>
      <c r="D1099" t="s">
        <v>6041</v>
      </c>
      <c r="E1099" t="s">
        <v>1007</v>
      </c>
    </row>
    <row r="1100" spans="1:5" x14ac:dyDescent="0.25">
      <c r="A1100" t="str">
        <f t="shared" si="21"/>
        <v>213366057- Kelly School (Elizabethtown)</v>
      </c>
      <c r="B1100" t="s">
        <v>2664</v>
      </c>
      <c r="C1100" t="s">
        <v>2665</v>
      </c>
      <c r="D1100" t="s">
        <v>6039</v>
      </c>
      <c r="E1100" t="s">
        <v>447</v>
      </c>
    </row>
    <row r="1101" spans="1:5" x14ac:dyDescent="0.25">
      <c r="A1101" t="str">
        <f t="shared" si="21"/>
        <v>214068052- Kempton New Church School (Kempton)</v>
      </c>
      <c r="B1101" t="s">
        <v>2666</v>
      </c>
      <c r="C1101" t="s">
        <v>2667</v>
      </c>
      <c r="D1101" t="s">
        <v>6039</v>
      </c>
      <c r="E1101" t="s">
        <v>2668</v>
      </c>
    </row>
    <row r="1102" spans="1:5" x14ac:dyDescent="0.25">
      <c r="A1102" t="str">
        <f t="shared" si="21"/>
        <v>300383360- Kenbrook Bible Camp (Lebanon)</v>
      </c>
      <c r="B1102" t="s">
        <v>2669</v>
      </c>
      <c r="C1102" t="s">
        <v>2670</v>
      </c>
      <c r="D1102" t="s">
        <v>6044</v>
      </c>
      <c r="E1102" t="s">
        <v>744</v>
      </c>
    </row>
    <row r="1103" spans="1:5" x14ac:dyDescent="0.25">
      <c r="A1103" t="str">
        <f t="shared" si="21"/>
        <v>204433504- Kennedy Catholic School (Hermitage)</v>
      </c>
      <c r="B1103" t="s">
        <v>2671</v>
      </c>
      <c r="C1103" t="s">
        <v>2672</v>
      </c>
      <c r="D1103" t="s">
        <v>6039</v>
      </c>
      <c r="E1103" t="s">
        <v>2325</v>
      </c>
    </row>
    <row r="1104" spans="1:5" x14ac:dyDescent="0.25">
      <c r="A1104" t="str">
        <f t="shared" si="21"/>
        <v>124154003- Kennett Consolidated SD (Kennett Square)</v>
      </c>
      <c r="B1104" t="s">
        <v>2673</v>
      </c>
      <c r="C1104" t="s">
        <v>2674</v>
      </c>
      <c r="D1104" t="s">
        <v>6043</v>
      </c>
      <c r="E1104" t="s">
        <v>2675</v>
      </c>
    </row>
    <row r="1105" spans="1:5" x14ac:dyDescent="0.25">
      <c r="A1105" t="str">
        <f t="shared" si="21"/>
        <v>302020005- Kentucky Avenue School (Pittsburgh)</v>
      </c>
      <c r="B1105" t="s">
        <v>2676</v>
      </c>
      <c r="C1105" t="s">
        <v>2677</v>
      </c>
      <c r="D1105" t="s">
        <v>6041</v>
      </c>
      <c r="E1105" t="s">
        <v>46</v>
      </c>
    </row>
    <row r="1106" spans="1:5" x14ac:dyDescent="0.25">
      <c r="A1106" t="str">
        <f t="shared" si="21"/>
        <v>300322400- Keys Montessori School Inc (Indiana)</v>
      </c>
      <c r="B1106" t="s">
        <v>2678</v>
      </c>
      <c r="C1106" t="s">
        <v>2679</v>
      </c>
      <c r="D1106" t="s">
        <v>6041</v>
      </c>
      <c r="E1106" t="s">
        <v>122</v>
      </c>
    </row>
    <row r="1107" spans="1:5" x14ac:dyDescent="0.25">
      <c r="A1107" t="str">
        <f t="shared" si="21"/>
        <v>182514568- Keystone Academy CS (Philadelphia)</v>
      </c>
      <c r="B1107" t="s">
        <v>2680</v>
      </c>
      <c r="C1107" t="s">
        <v>2681</v>
      </c>
      <c r="D1107" t="s">
        <v>6040</v>
      </c>
      <c r="E1107" t="s">
        <v>21</v>
      </c>
    </row>
    <row r="1108" spans="1:5" x14ac:dyDescent="0.25">
      <c r="A1108" t="str">
        <f t="shared" si="21"/>
        <v>110183707- Keystone Central CTC (Mill Hall)</v>
      </c>
      <c r="B1108" t="s">
        <v>2682</v>
      </c>
      <c r="C1108" t="s">
        <v>2683</v>
      </c>
      <c r="D1108" t="s">
        <v>6042</v>
      </c>
      <c r="E1108" t="s">
        <v>380</v>
      </c>
    </row>
    <row r="1109" spans="1:5" x14ac:dyDescent="0.25">
      <c r="A1109" t="str">
        <f t="shared" si="21"/>
        <v>110183602- Keystone Central SD (Mill Hall)</v>
      </c>
      <c r="B1109" t="s">
        <v>2684</v>
      </c>
      <c r="C1109" t="s">
        <v>2685</v>
      </c>
      <c r="D1109" t="s">
        <v>6043</v>
      </c>
      <c r="E1109" t="s">
        <v>380</v>
      </c>
    </row>
    <row r="1110" spans="1:5" x14ac:dyDescent="0.25">
      <c r="A1110" t="str">
        <f t="shared" si="21"/>
        <v>212671928- Keystone Christian Academy - York (York)</v>
      </c>
      <c r="B1110" t="s">
        <v>2686</v>
      </c>
      <c r="C1110" t="s">
        <v>2687</v>
      </c>
      <c r="D1110" t="s">
        <v>6039</v>
      </c>
      <c r="E1110" t="s">
        <v>364</v>
      </c>
    </row>
    <row r="1111" spans="1:5" x14ac:dyDescent="0.25">
      <c r="A1111" t="str">
        <f t="shared" si="21"/>
        <v>104432830- Keystone Education Center CS (Greenville)</v>
      </c>
      <c r="B1111" t="s">
        <v>2688</v>
      </c>
      <c r="C1111" t="s">
        <v>2689</v>
      </c>
      <c r="D1111" t="s">
        <v>6040</v>
      </c>
      <c r="E1111" t="s">
        <v>228</v>
      </c>
    </row>
    <row r="1112" spans="1:5" x14ac:dyDescent="0.25">
      <c r="A1112" t="str">
        <f t="shared" ref="A1112:A1147" si="22">CONCATENATE(B1112,"-"," ",C1112," ","(",E1112,")")</f>
        <v>323463035- Keystone Freedom Academy (Warminster)</v>
      </c>
      <c r="B1112" t="s">
        <v>2690</v>
      </c>
      <c r="C1112" t="s">
        <v>2691</v>
      </c>
      <c r="D1112" t="s">
        <v>6039</v>
      </c>
      <c r="E1112" t="s">
        <v>285</v>
      </c>
    </row>
    <row r="1113" spans="1:5" x14ac:dyDescent="0.25">
      <c r="A1113" t="str">
        <f t="shared" si="22"/>
        <v>215222900- Keystone Math and Science Acad (Harrisburg)</v>
      </c>
      <c r="B1113" t="s">
        <v>2692</v>
      </c>
      <c r="C1113" t="s">
        <v>2693</v>
      </c>
      <c r="D1113" t="s">
        <v>6039</v>
      </c>
      <c r="E1113" t="s">
        <v>175</v>
      </c>
    </row>
    <row r="1114" spans="1:5" x14ac:dyDescent="0.25">
      <c r="A1114" t="str">
        <f t="shared" si="22"/>
        <v>103025002- Keystone Oaks SD (Pittsburgh)</v>
      </c>
      <c r="B1114" t="s">
        <v>2694</v>
      </c>
      <c r="C1114" t="s">
        <v>2695</v>
      </c>
      <c r="D1114" t="s">
        <v>6043</v>
      </c>
      <c r="E1114" t="s">
        <v>46</v>
      </c>
    </row>
    <row r="1115" spans="1:5" x14ac:dyDescent="0.25">
      <c r="A1115" t="str">
        <f t="shared" si="22"/>
        <v>106166503- Keystone SD (Knox)</v>
      </c>
      <c r="B1115" t="s">
        <v>2696</v>
      </c>
      <c r="C1115" t="s">
        <v>2697</v>
      </c>
      <c r="D1115" t="s">
        <v>6043</v>
      </c>
      <c r="E1115" t="s">
        <v>412</v>
      </c>
    </row>
    <row r="1116" spans="1:5" x14ac:dyDescent="0.25">
      <c r="A1116" t="str">
        <f t="shared" si="22"/>
        <v>224154838- Keystone Valley School (Parkesburg)</v>
      </c>
      <c r="B1116" t="s">
        <v>2698</v>
      </c>
      <c r="C1116" t="s">
        <v>2699</v>
      </c>
      <c r="D1116" t="s">
        <v>6039</v>
      </c>
      <c r="E1116" t="s">
        <v>678</v>
      </c>
    </row>
    <row r="1117" spans="1:5" x14ac:dyDescent="0.25">
      <c r="A1117" t="str">
        <f t="shared" si="22"/>
        <v>226510404- Khadijah Bint Khuwalid Girls (Philadelphia)</v>
      </c>
      <c r="B1117" t="s">
        <v>2700</v>
      </c>
      <c r="C1117" t="s">
        <v>2701</v>
      </c>
      <c r="D1117" t="s">
        <v>6039</v>
      </c>
      <c r="E1117" t="s">
        <v>21</v>
      </c>
    </row>
    <row r="1118" spans="1:5" x14ac:dyDescent="0.25">
      <c r="A1118" t="str">
        <f t="shared" si="22"/>
        <v>304377823- Kids Kingdom Prep Academy (New Castle)</v>
      </c>
      <c r="B1118" t="s">
        <v>2706</v>
      </c>
      <c r="C1118" t="s">
        <v>2707</v>
      </c>
      <c r="D1118" t="s">
        <v>6041</v>
      </c>
      <c r="E1118" t="s">
        <v>1350</v>
      </c>
    </row>
    <row r="1119" spans="1:5" x14ac:dyDescent="0.25">
      <c r="A1119" t="str">
        <f t="shared" si="22"/>
        <v>226512872- Kids World Christian Ed Center (Philadelphia)</v>
      </c>
      <c r="B1119" t="s">
        <v>2708</v>
      </c>
      <c r="C1119" t="s">
        <v>2709</v>
      </c>
      <c r="D1119" t="s">
        <v>6039</v>
      </c>
      <c r="E1119" t="s">
        <v>21</v>
      </c>
    </row>
    <row r="1120" spans="1:5" x14ac:dyDescent="0.25">
      <c r="A1120" t="str">
        <f t="shared" si="22"/>
        <v>226510031- Kids World Christian Education Center (Philadelphia)</v>
      </c>
      <c r="B1120" t="s">
        <v>2710</v>
      </c>
      <c r="C1120" t="s">
        <v>2711</v>
      </c>
      <c r="D1120" t="s">
        <v>6039</v>
      </c>
      <c r="E1120" t="s">
        <v>21</v>
      </c>
    </row>
    <row r="1121" spans="1:5" x14ac:dyDescent="0.25">
      <c r="A1121" t="str">
        <f t="shared" si="22"/>
        <v>300634550- Kids World Inc (Lawrence)</v>
      </c>
      <c r="B1121" t="s">
        <v>2712</v>
      </c>
      <c r="C1121" t="s">
        <v>2713</v>
      </c>
      <c r="D1121" t="s">
        <v>6041</v>
      </c>
      <c r="E1121" t="s">
        <v>2714</v>
      </c>
    </row>
    <row r="1122" spans="1:5" x14ac:dyDescent="0.25">
      <c r="A1122" t="str">
        <f t="shared" si="22"/>
        <v>300066540- Kidspeace National Centers (Temple)</v>
      </c>
      <c r="B1122" t="s">
        <v>2715</v>
      </c>
      <c r="C1122" t="s">
        <v>2716</v>
      </c>
      <c r="D1122" t="s">
        <v>6041</v>
      </c>
      <c r="E1122" t="s">
        <v>2717</v>
      </c>
    </row>
    <row r="1123" spans="1:5" x14ac:dyDescent="0.25">
      <c r="A1123" t="str">
        <f t="shared" si="22"/>
        <v>300393580- Kidspeace National Centers (Orefield)</v>
      </c>
      <c r="B1123" t="s">
        <v>2718</v>
      </c>
      <c r="C1123" t="s">
        <v>2716</v>
      </c>
      <c r="D1123" t="s">
        <v>6041</v>
      </c>
      <c r="E1123" t="s">
        <v>2719</v>
      </c>
    </row>
    <row r="1124" spans="1:5" x14ac:dyDescent="0.25">
      <c r="A1124" t="str">
        <f t="shared" si="22"/>
        <v>224153252- Kimberton Waldorf School (Kimberton)</v>
      </c>
      <c r="B1124" t="s">
        <v>2720</v>
      </c>
      <c r="C1124" t="s">
        <v>2721</v>
      </c>
      <c r="D1124" t="s">
        <v>6039</v>
      </c>
      <c r="E1124" t="s">
        <v>2722</v>
      </c>
    </row>
    <row r="1125" spans="1:5" x14ac:dyDescent="0.25">
      <c r="A1125" t="str">
        <f t="shared" si="22"/>
        <v>213361411- King's Career Training (Gordonville)</v>
      </c>
      <c r="B1125" t="s">
        <v>2723</v>
      </c>
      <c r="C1125" t="s">
        <v>2724</v>
      </c>
      <c r="D1125" t="s">
        <v>6039</v>
      </c>
      <c r="E1125" t="s">
        <v>905</v>
      </c>
    </row>
    <row r="1126" spans="1:5" x14ac:dyDescent="0.25">
      <c r="A1126" t="str">
        <f t="shared" si="22"/>
        <v>213364227- Kingdom Builders Academy (Lancaster)</v>
      </c>
      <c r="B1126" t="s">
        <v>2725</v>
      </c>
      <c r="C1126" t="s">
        <v>2726</v>
      </c>
      <c r="D1126" t="s">
        <v>6039</v>
      </c>
      <c r="E1126" t="s">
        <v>235</v>
      </c>
    </row>
    <row r="1127" spans="1:5" x14ac:dyDescent="0.25">
      <c r="A1127" t="str">
        <f t="shared" si="22"/>
        <v>226511816- Kingdom Christian Acad &amp; Dev Ctr (Philadelphia)</v>
      </c>
      <c r="B1127" t="s">
        <v>2727</v>
      </c>
      <c r="C1127" t="s">
        <v>2728</v>
      </c>
      <c r="D1127" t="s">
        <v>6039</v>
      </c>
      <c r="E1127" t="s">
        <v>21</v>
      </c>
    </row>
    <row r="1128" spans="1:5" x14ac:dyDescent="0.25">
      <c r="A1128" t="str">
        <f t="shared" si="22"/>
        <v>223463197- Kingdom Life Christian Academy (Pottstown)</v>
      </c>
      <c r="B1128" t="s">
        <v>2729</v>
      </c>
      <c r="C1128" t="s">
        <v>2730</v>
      </c>
      <c r="D1128" t="s">
        <v>6039</v>
      </c>
      <c r="E1128" t="s">
        <v>93</v>
      </c>
    </row>
    <row r="1129" spans="1:5" x14ac:dyDescent="0.25">
      <c r="A1129" t="str">
        <f t="shared" si="22"/>
        <v>214063252- Kings Academy (Mohrsville)</v>
      </c>
      <c r="B1129" t="s">
        <v>2731</v>
      </c>
      <c r="C1129" t="s">
        <v>2732</v>
      </c>
      <c r="D1129" t="s">
        <v>6039</v>
      </c>
      <c r="E1129" t="s">
        <v>2578</v>
      </c>
    </row>
    <row r="1130" spans="1:5" x14ac:dyDescent="0.25">
      <c r="A1130" t="str">
        <f t="shared" si="22"/>
        <v>208074675- Kings Academy Tyrone (Tyrone)</v>
      </c>
      <c r="B1130" t="s">
        <v>2733</v>
      </c>
      <c r="C1130" t="s">
        <v>2734</v>
      </c>
      <c r="D1130" t="s">
        <v>6039</v>
      </c>
      <c r="E1130" t="s">
        <v>2197</v>
      </c>
    </row>
    <row r="1131" spans="1:5" x14ac:dyDescent="0.25">
      <c r="A1131" t="str">
        <f t="shared" si="22"/>
        <v>215211061- Kings Table Schoolhouse (Mechanicsburg)</v>
      </c>
      <c r="B1131" t="s">
        <v>2735</v>
      </c>
      <c r="C1131" t="s">
        <v>2736</v>
      </c>
      <c r="D1131" t="s">
        <v>6039</v>
      </c>
      <c r="E1131" t="s">
        <v>792</v>
      </c>
    </row>
    <row r="1132" spans="1:5" x14ac:dyDescent="0.25">
      <c r="A1132" t="str">
        <f t="shared" si="22"/>
        <v>126514864- KIPP DuBois CS (Philadelphia)</v>
      </c>
      <c r="B1132" t="s">
        <v>2737</v>
      </c>
      <c r="C1132" t="s">
        <v>2738</v>
      </c>
      <c r="D1132" t="s">
        <v>6040</v>
      </c>
      <c r="E1132" t="s">
        <v>21</v>
      </c>
    </row>
    <row r="1133" spans="1:5" x14ac:dyDescent="0.25">
      <c r="A1133" t="str">
        <f t="shared" si="22"/>
        <v>126514059- KIPP North Philadelphia CS (Philadelphia)</v>
      </c>
      <c r="B1133" t="s">
        <v>2739</v>
      </c>
      <c r="C1133" t="s">
        <v>2740</v>
      </c>
      <c r="D1133" t="s">
        <v>6040</v>
      </c>
      <c r="E1133" t="s">
        <v>21</v>
      </c>
    </row>
    <row r="1134" spans="1:5" x14ac:dyDescent="0.25">
      <c r="A1134" t="str">
        <f t="shared" si="22"/>
        <v>126510013- KIPP Philadelphia CS (Philadelphia)</v>
      </c>
      <c r="B1134" t="s">
        <v>2741</v>
      </c>
      <c r="C1134" t="s">
        <v>2742</v>
      </c>
      <c r="D1134" t="s">
        <v>6040</v>
      </c>
      <c r="E1134" t="s">
        <v>21</v>
      </c>
    </row>
    <row r="1135" spans="1:5" x14ac:dyDescent="0.25">
      <c r="A1135" t="str">
        <f t="shared" si="22"/>
        <v>126515362- KIPP Philadelphia Octavius Catto CS (Philadelphia)</v>
      </c>
      <c r="B1135" t="s">
        <v>2743</v>
      </c>
      <c r="C1135" t="s">
        <v>2744</v>
      </c>
      <c r="D1135" t="s">
        <v>6040</v>
      </c>
      <c r="E1135" t="s">
        <v>21</v>
      </c>
    </row>
    <row r="1136" spans="1:5" x14ac:dyDescent="0.25">
      <c r="A1136" t="str">
        <f t="shared" si="22"/>
        <v>126515492- KIPP West Philadelphia CS (Philadelphia)</v>
      </c>
      <c r="B1136" t="s">
        <v>2745</v>
      </c>
      <c r="C1136" t="s">
        <v>2746</v>
      </c>
      <c r="D1136" t="s">
        <v>6040</v>
      </c>
      <c r="E1136" t="s">
        <v>21</v>
      </c>
    </row>
    <row r="1137" spans="1:5" x14ac:dyDescent="0.25">
      <c r="A1137" t="str">
        <f t="shared" si="22"/>
        <v>213362408- Kirkwood Mennonite School (Kirkwood)</v>
      </c>
      <c r="B1137" t="s">
        <v>2747</v>
      </c>
      <c r="C1137" t="s">
        <v>2748</v>
      </c>
      <c r="D1137" t="s">
        <v>6039</v>
      </c>
      <c r="E1137" t="s">
        <v>1329</v>
      </c>
    </row>
    <row r="1138" spans="1:5" x14ac:dyDescent="0.25">
      <c r="A1138" t="str">
        <f t="shared" si="22"/>
        <v>107654403- Kiski Area SD (Vandergrift)</v>
      </c>
      <c r="B1138" t="s">
        <v>2749</v>
      </c>
      <c r="C1138" t="s">
        <v>2750</v>
      </c>
      <c r="D1138" t="s">
        <v>6043</v>
      </c>
      <c r="E1138" t="s">
        <v>2751</v>
      </c>
    </row>
    <row r="1139" spans="1:5" x14ac:dyDescent="0.25">
      <c r="A1139" t="str">
        <f t="shared" si="22"/>
        <v>228324505- Kiski School (Saltsburg)</v>
      </c>
      <c r="B1139" t="s">
        <v>2752</v>
      </c>
      <c r="C1139" t="s">
        <v>2753</v>
      </c>
      <c r="D1139" t="s">
        <v>6039</v>
      </c>
      <c r="E1139" t="s">
        <v>2754</v>
      </c>
    </row>
    <row r="1140" spans="1:5" x14ac:dyDescent="0.25">
      <c r="A1140" t="str">
        <f t="shared" si="22"/>
        <v>104107803- Knoch SD (Saxonburg)</v>
      </c>
      <c r="B1140" t="s">
        <v>2755</v>
      </c>
      <c r="C1140" t="s">
        <v>2756</v>
      </c>
      <c r="D1140" t="s">
        <v>6043</v>
      </c>
      <c r="E1140" t="s">
        <v>2757</v>
      </c>
    </row>
    <row r="1141" spans="1:5" x14ac:dyDescent="0.25">
      <c r="A1141" t="str">
        <f t="shared" si="22"/>
        <v>226519532- Kohelet Yeshiva (Merion Station)</v>
      </c>
      <c r="B1141" t="s">
        <v>2758</v>
      </c>
      <c r="C1141" t="s">
        <v>2759</v>
      </c>
      <c r="D1141" t="s">
        <v>6039</v>
      </c>
      <c r="E1141" t="s">
        <v>1945</v>
      </c>
    </row>
    <row r="1142" spans="1:5" x14ac:dyDescent="0.25">
      <c r="A1142" t="str">
        <f t="shared" si="22"/>
        <v>223460020- Kosloff Torah Academy High School for Girls (Bala Cynwyd)</v>
      </c>
      <c r="B1142" t="s">
        <v>2760</v>
      </c>
      <c r="C1142" t="s">
        <v>2761</v>
      </c>
      <c r="D1142" t="s">
        <v>6039</v>
      </c>
      <c r="E1142" t="s">
        <v>372</v>
      </c>
    </row>
    <row r="1143" spans="1:5" x14ac:dyDescent="0.25">
      <c r="A1143" t="str">
        <f t="shared" si="22"/>
        <v>212673483- Kralltown Mennonite School (East Berlin)</v>
      </c>
      <c r="B1143" t="s">
        <v>2762</v>
      </c>
      <c r="C1143" t="s">
        <v>2763</v>
      </c>
      <c r="D1143" t="s">
        <v>6039</v>
      </c>
      <c r="E1143" t="s">
        <v>2764</v>
      </c>
    </row>
    <row r="1144" spans="1:5" x14ac:dyDescent="0.25">
      <c r="A1144" t="str">
        <f t="shared" si="22"/>
        <v>210143003- Kramer Gap School (Aaronsburg)</v>
      </c>
      <c r="B1144" t="s">
        <v>2765</v>
      </c>
      <c r="C1144" t="s">
        <v>2766</v>
      </c>
      <c r="D1144" t="s">
        <v>6039</v>
      </c>
      <c r="E1144" t="s">
        <v>2767</v>
      </c>
    </row>
    <row r="1145" spans="1:5" x14ac:dyDescent="0.25">
      <c r="A1145" t="str">
        <f t="shared" si="22"/>
        <v>213364312- Kramer Mill School (Denver)</v>
      </c>
      <c r="B1145" t="s">
        <v>2768</v>
      </c>
      <c r="C1145" t="s">
        <v>2769</v>
      </c>
      <c r="D1145" t="s">
        <v>6039</v>
      </c>
      <c r="E1145" t="s">
        <v>1050</v>
      </c>
    </row>
    <row r="1146" spans="1:5" x14ac:dyDescent="0.25">
      <c r="A1146" t="str">
        <f t="shared" si="22"/>
        <v>213360025- Krantz Mill School (New Providence)</v>
      </c>
      <c r="B1146" t="s">
        <v>2770</v>
      </c>
      <c r="C1146" t="s">
        <v>2771</v>
      </c>
      <c r="D1146" t="s">
        <v>6039</v>
      </c>
      <c r="E1146" t="s">
        <v>1178</v>
      </c>
    </row>
    <row r="1147" spans="1:5" x14ac:dyDescent="0.25">
      <c r="A1147" t="str">
        <f t="shared" si="22"/>
        <v>213363502- Kraybill Mennonite School (Mount Joy)</v>
      </c>
      <c r="B1147" t="s">
        <v>2772</v>
      </c>
      <c r="C1147" t="s">
        <v>2773</v>
      </c>
      <c r="D1147" t="s">
        <v>6041</v>
      </c>
      <c r="E1147" t="s">
        <v>1533</v>
      </c>
    </row>
    <row r="1148" spans="1:5" x14ac:dyDescent="0.25">
      <c r="A1148" t="str">
        <f t="shared" ref="A1148:A1182" si="23">CONCATENATE(B1148,"-"," ",C1148," ","(",E1148,")")</f>
        <v>114064003- Kutztown Area SD (Kutztown)</v>
      </c>
      <c r="B1148" t="s">
        <v>2776</v>
      </c>
      <c r="C1148" t="s">
        <v>2777</v>
      </c>
      <c r="D1148" t="s">
        <v>6043</v>
      </c>
      <c r="E1148" t="s">
        <v>1626</v>
      </c>
    </row>
    <row r="1149" spans="1:5" x14ac:dyDescent="0.25">
      <c r="A1149" t="str">
        <f t="shared" si="23"/>
        <v>113362940- La Academia Partnership CS (Lancaster)</v>
      </c>
      <c r="B1149" t="s">
        <v>2778</v>
      </c>
      <c r="C1149" t="s">
        <v>2779</v>
      </c>
      <c r="D1149" t="s">
        <v>6040</v>
      </c>
      <c r="E1149" t="s">
        <v>235</v>
      </c>
    </row>
    <row r="1150" spans="1:5" x14ac:dyDescent="0.25">
      <c r="A1150" t="str">
        <f t="shared" si="23"/>
        <v>126513110- Laboratory CS (Philadelphia)</v>
      </c>
      <c r="B1150" t="s">
        <v>2780</v>
      </c>
      <c r="C1150" t="s">
        <v>2781</v>
      </c>
      <c r="D1150" t="s">
        <v>6040</v>
      </c>
      <c r="E1150" t="s">
        <v>21</v>
      </c>
    </row>
    <row r="1151" spans="1:5" x14ac:dyDescent="0.25">
      <c r="A1151" t="str">
        <f t="shared" si="23"/>
        <v>119665003- Lackawanna Trail SD (Factoryville)</v>
      </c>
      <c r="B1151" t="s">
        <v>2782</v>
      </c>
      <c r="C1151" t="s">
        <v>2783</v>
      </c>
      <c r="D1151" t="s">
        <v>6043</v>
      </c>
      <c r="E1151" t="s">
        <v>2784</v>
      </c>
    </row>
    <row r="1152" spans="1:5" x14ac:dyDescent="0.25">
      <c r="A1152" t="str">
        <f t="shared" si="23"/>
        <v>118403903- Lake-Lehman SD (Dallas)</v>
      </c>
      <c r="B1152" t="s">
        <v>2785</v>
      </c>
      <c r="C1152" t="s">
        <v>2786</v>
      </c>
      <c r="D1152" t="s">
        <v>6043</v>
      </c>
      <c r="E1152" t="s">
        <v>747</v>
      </c>
    </row>
    <row r="1153" spans="1:5" x14ac:dyDescent="0.25">
      <c r="A1153" t="str">
        <f t="shared" si="23"/>
        <v>119354603- Lakeland SD (Scott Township)</v>
      </c>
      <c r="B1153" t="s">
        <v>2787</v>
      </c>
      <c r="C1153" t="s">
        <v>2788</v>
      </c>
      <c r="D1153" t="s">
        <v>6043</v>
      </c>
      <c r="E1153" t="s">
        <v>2789</v>
      </c>
    </row>
    <row r="1154" spans="1:5" x14ac:dyDescent="0.25">
      <c r="A1154" t="str">
        <f t="shared" si="23"/>
        <v>300463280- Lakeside School (North Wales)</v>
      </c>
      <c r="B1154" t="s">
        <v>2790</v>
      </c>
      <c r="C1154" t="s">
        <v>2791</v>
      </c>
      <c r="D1154" t="s">
        <v>6041</v>
      </c>
      <c r="E1154" t="s">
        <v>2702</v>
      </c>
    </row>
    <row r="1155" spans="1:5" x14ac:dyDescent="0.25">
      <c r="A1155" t="str">
        <f t="shared" si="23"/>
        <v>104433903- Lakeview SD (Stoneboro)</v>
      </c>
      <c r="B1155" t="s">
        <v>2792</v>
      </c>
      <c r="C1155" t="s">
        <v>2793</v>
      </c>
      <c r="D1155" t="s">
        <v>6043</v>
      </c>
      <c r="E1155" t="s">
        <v>2794</v>
      </c>
    </row>
    <row r="1156" spans="1:5" x14ac:dyDescent="0.25">
      <c r="A1156" t="str">
        <f t="shared" si="23"/>
        <v>113363603- Lampeter-Strasburg SD (Lancaster)</v>
      </c>
      <c r="B1156" t="s">
        <v>2795</v>
      </c>
      <c r="C1156" t="s">
        <v>2796</v>
      </c>
      <c r="D1156" t="s">
        <v>6043</v>
      </c>
      <c r="E1156" t="s">
        <v>235</v>
      </c>
    </row>
    <row r="1157" spans="1:5" x14ac:dyDescent="0.25">
      <c r="A1157" t="str">
        <f t="shared" si="23"/>
        <v>213368002- Lancaster Catholic High School (Lancaster)</v>
      </c>
      <c r="B1157" t="s">
        <v>2797</v>
      </c>
      <c r="C1157" t="s">
        <v>2798</v>
      </c>
      <c r="D1157" t="s">
        <v>6039</v>
      </c>
      <c r="E1157" t="s">
        <v>235</v>
      </c>
    </row>
    <row r="1158" spans="1:5" x14ac:dyDescent="0.25">
      <c r="A1158" t="str">
        <f t="shared" si="23"/>
        <v>213366810- Lancaster Cheder (Lancaster)</v>
      </c>
      <c r="B1158" t="s">
        <v>2799</v>
      </c>
      <c r="C1158" t="s">
        <v>2800</v>
      </c>
      <c r="D1158" t="s">
        <v>6039</v>
      </c>
      <c r="E1158" t="s">
        <v>235</v>
      </c>
    </row>
    <row r="1159" spans="1:5" x14ac:dyDescent="0.25">
      <c r="A1159" t="str">
        <f t="shared" si="23"/>
        <v>213363552- Lancaster Country Day School (Lancaster)</v>
      </c>
      <c r="B1159" t="s">
        <v>2801</v>
      </c>
      <c r="C1159" t="s">
        <v>2802</v>
      </c>
      <c r="D1159" t="s">
        <v>6039</v>
      </c>
      <c r="E1159" t="s">
        <v>235</v>
      </c>
    </row>
    <row r="1160" spans="1:5" x14ac:dyDescent="0.25">
      <c r="A1160" t="str">
        <f t="shared" si="23"/>
        <v>213367952- Lancaster County Christian School (Lancaster)</v>
      </c>
      <c r="B1160" t="s">
        <v>2803</v>
      </c>
      <c r="C1160" t="s">
        <v>2804</v>
      </c>
      <c r="D1160" t="s">
        <v>6039</v>
      </c>
      <c r="E1160" t="s">
        <v>235</v>
      </c>
    </row>
    <row r="1161" spans="1:5" x14ac:dyDescent="0.25">
      <c r="A1161" t="str">
        <f t="shared" si="23"/>
        <v>113363807- Lancaster County CTC (Willow Street)</v>
      </c>
      <c r="B1161" t="s">
        <v>2805</v>
      </c>
      <c r="C1161" t="s">
        <v>2806</v>
      </c>
      <c r="D1161" t="s">
        <v>6042</v>
      </c>
      <c r="E1161" t="s">
        <v>775</v>
      </c>
    </row>
    <row r="1162" spans="1:5" x14ac:dyDescent="0.25">
      <c r="A1162" t="str">
        <f t="shared" si="23"/>
        <v>213363632- Lancaster Mennonite School Lancaster Campus (Lancaster)</v>
      </c>
      <c r="B1162" t="s">
        <v>2807</v>
      </c>
      <c r="C1162" t="s">
        <v>2808</v>
      </c>
      <c r="D1162" t="s">
        <v>6041</v>
      </c>
      <c r="E1162" t="s">
        <v>235</v>
      </c>
    </row>
    <row r="1163" spans="1:5" x14ac:dyDescent="0.25">
      <c r="A1163" t="str">
        <f t="shared" si="23"/>
        <v>300363590- Lancaster Recreation Comm (Lancaster)</v>
      </c>
      <c r="B1163" t="s">
        <v>2809</v>
      </c>
      <c r="C1163" t="s">
        <v>2810</v>
      </c>
      <c r="D1163" t="s">
        <v>6044</v>
      </c>
      <c r="E1163" t="s">
        <v>235</v>
      </c>
    </row>
    <row r="1164" spans="1:5" x14ac:dyDescent="0.25">
      <c r="A1164" t="str">
        <f t="shared" si="23"/>
        <v>113364002- Lancaster SD (Lancaster)</v>
      </c>
      <c r="B1164" t="s">
        <v>2811</v>
      </c>
      <c r="C1164" t="s">
        <v>2812</v>
      </c>
      <c r="D1164" t="s">
        <v>6043</v>
      </c>
      <c r="E1164" t="s">
        <v>235</v>
      </c>
    </row>
    <row r="1165" spans="1:5" x14ac:dyDescent="0.25">
      <c r="A1165" t="str">
        <f t="shared" si="23"/>
        <v>113000000- Lancaster-Lebanon IU 13 (Lancaster)</v>
      </c>
      <c r="B1165" t="s">
        <v>2813</v>
      </c>
      <c r="C1165" t="s">
        <v>2814</v>
      </c>
      <c r="D1165" t="s">
        <v>6045</v>
      </c>
      <c r="E1165" t="s">
        <v>235</v>
      </c>
    </row>
    <row r="1166" spans="1:5" x14ac:dyDescent="0.25">
      <c r="A1166" t="str">
        <f t="shared" si="23"/>
        <v>313360119- Landis Woods Nature Preschool (Lancaster)</v>
      </c>
      <c r="B1166" t="s">
        <v>2815</v>
      </c>
      <c r="C1166" t="s">
        <v>2816</v>
      </c>
      <c r="D1166" t="s">
        <v>6041</v>
      </c>
      <c r="E1166" t="s">
        <v>235</v>
      </c>
    </row>
    <row r="1167" spans="1:5" x14ac:dyDescent="0.25">
      <c r="A1167" t="str">
        <f t="shared" si="23"/>
        <v>201306542- Landmark Baptist Academy (Waynesburg)</v>
      </c>
      <c r="B1167" t="s">
        <v>2817</v>
      </c>
      <c r="C1167" t="s">
        <v>2818</v>
      </c>
      <c r="D1167" t="s">
        <v>6039</v>
      </c>
      <c r="E1167" t="s">
        <v>947</v>
      </c>
    </row>
    <row r="1168" spans="1:5" x14ac:dyDescent="0.25">
      <c r="A1168" t="str">
        <f t="shared" si="23"/>
        <v>300462550- Lane Good Council Montessori School (Ardmore)</v>
      </c>
      <c r="B1168" t="s">
        <v>2819</v>
      </c>
      <c r="C1168" t="s">
        <v>2820</v>
      </c>
      <c r="D1168" t="s">
        <v>6039</v>
      </c>
      <c r="E1168" t="s">
        <v>1935</v>
      </c>
    </row>
    <row r="1169" spans="1:5" x14ac:dyDescent="0.25">
      <c r="A1169" t="str">
        <f t="shared" si="23"/>
        <v>223462502- Lansdale Catholic High School (Lansdale)</v>
      </c>
      <c r="B1169" t="s">
        <v>2821</v>
      </c>
      <c r="C1169" t="s">
        <v>2822</v>
      </c>
      <c r="D1169" t="s">
        <v>6039</v>
      </c>
      <c r="E1169" t="s">
        <v>392</v>
      </c>
    </row>
    <row r="1170" spans="1:5" x14ac:dyDescent="0.25">
      <c r="A1170" t="str">
        <f t="shared" si="23"/>
        <v>300463300- Lansdale Montessori School (Lansdale)</v>
      </c>
      <c r="B1170" t="s">
        <v>2823</v>
      </c>
      <c r="C1170" t="s">
        <v>2824</v>
      </c>
      <c r="D1170" t="s">
        <v>6041</v>
      </c>
      <c r="E1170" t="s">
        <v>392</v>
      </c>
    </row>
    <row r="1171" spans="1:5" x14ac:dyDescent="0.25">
      <c r="A1171" t="str">
        <f t="shared" si="23"/>
        <v>214067402- LaSalle Academy (Shillington)</v>
      </c>
      <c r="B1171" t="s">
        <v>2826</v>
      </c>
      <c r="C1171" t="s">
        <v>2827</v>
      </c>
      <c r="D1171" t="s">
        <v>6039</v>
      </c>
      <c r="E1171" t="s">
        <v>2097</v>
      </c>
    </row>
    <row r="1172" spans="1:5" x14ac:dyDescent="0.25">
      <c r="A1172" t="str">
        <f t="shared" si="23"/>
        <v>226510023- LaSalle Academy (Philadelphia)</v>
      </c>
      <c r="B1172" t="s">
        <v>2828</v>
      </c>
      <c r="C1172" t="s">
        <v>2827</v>
      </c>
      <c r="D1172" t="s">
        <v>6039</v>
      </c>
      <c r="E1172" t="s">
        <v>21</v>
      </c>
    </row>
    <row r="1173" spans="1:5" x14ac:dyDescent="0.25">
      <c r="A1173" t="str">
        <f t="shared" si="23"/>
        <v>219351671- LaSalle Academy Jessup (Jessup)</v>
      </c>
      <c r="B1173" t="s">
        <v>2829</v>
      </c>
      <c r="C1173" t="s">
        <v>2830</v>
      </c>
      <c r="D1173" t="s">
        <v>6039</v>
      </c>
      <c r="E1173" t="s">
        <v>2831</v>
      </c>
    </row>
    <row r="1174" spans="1:5" x14ac:dyDescent="0.25">
      <c r="A1174" t="str">
        <f t="shared" si="23"/>
        <v>223462602- LaSalle College High School (Wyndmoor)</v>
      </c>
      <c r="B1174" t="s">
        <v>2832</v>
      </c>
      <c r="C1174" t="s">
        <v>2833</v>
      </c>
      <c r="D1174" t="s">
        <v>6039</v>
      </c>
      <c r="E1174" t="s">
        <v>2834</v>
      </c>
    </row>
    <row r="1175" spans="1:5" x14ac:dyDescent="0.25">
      <c r="A1175" t="str">
        <f t="shared" si="23"/>
        <v>300025470- Laughlin Childrens Center (Sewickley)</v>
      </c>
      <c r="B1175" t="s">
        <v>2835</v>
      </c>
      <c r="C1175" t="s">
        <v>2836</v>
      </c>
      <c r="D1175" t="s">
        <v>6041</v>
      </c>
      <c r="E1175" t="s">
        <v>1631</v>
      </c>
    </row>
    <row r="1176" spans="1:5" x14ac:dyDescent="0.25">
      <c r="A1176" t="str">
        <f t="shared" si="23"/>
        <v>101264003- Laurel Highlands SD (Uniontown)</v>
      </c>
      <c r="B1176" t="s">
        <v>2837</v>
      </c>
      <c r="C1176" t="s">
        <v>2838</v>
      </c>
      <c r="D1176" t="s">
        <v>6043</v>
      </c>
      <c r="E1176" t="s">
        <v>36</v>
      </c>
    </row>
    <row r="1177" spans="1:5" x14ac:dyDescent="0.25">
      <c r="A1177" t="str">
        <f t="shared" si="23"/>
        <v>213368101- Laurel Ridge Mennonite School (Narvon)</v>
      </c>
      <c r="B1177" t="s">
        <v>2839</v>
      </c>
      <c r="C1177" t="s">
        <v>2840</v>
      </c>
      <c r="D1177" t="s">
        <v>6039</v>
      </c>
      <c r="E1177" t="s">
        <v>266</v>
      </c>
    </row>
    <row r="1178" spans="1:5" x14ac:dyDescent="0.25">
      <c r="A1178" t="str">
        <f t="shared" si="23"/>
        <v>104374003- Laurel SD (New Castle)</v>
      </c>
      <c r="B1178" t="s">
        <v>2841</v>
      </c>
      <c r="C1178" t="s">
        <v>2842</v>
      </c>
      <c r="D1178" t="s">
        <v>6043</v>
      </c>
      <c r="E1178" t="s">
        <v>1350</v>
      </c>
    </row>
    <row r="1179" spans="1:5" x14ac:dyDescent="0.25">
      <c r="A1179" t="str">
        <f t="shared" si="23"/>
        <v>104374207- Lawrence County CTC (New Castle)</v>
      </c>
      <c r="B1179" t="s">
        <v>2843</v>
      </c>
      <c r="C1179" t="s">
        <v>2844</v>
      </c>
      <c r="D1179" t="s">
        <v>6042</v>
      </c>
      <c r="E1179" t="s">
        <v>1350</v>
      </c>
    </row>
    <row r="1180" spans="1:5" x14ac:dyDescent="0.25">
      <c r="A1180" t="str">
        <f t="shared" si="23"/>
        <v>213363642- Leacock Vocational School (Gordonville)</v>
      </c>
      <c r="B1180" t="s">
        <v>2845</v>
      </c>
      <c r="C1180" t="s">
        <v>2846</v>
      </c>
      <c r="D1180" t="s">
        <v>6039</v>
      </c>
      <c r="E1180" t="s">
        <v>905</v>
      </c>
    </row>
    <row r="1181" spans="1:5" x14ac:dyDescent="0.25">
      <c r="A1181" t="str">
        <f t="shared" si="23"/>
        <v>205250001- Leadership Christian Academy (Fairview)</v>
      </c>
      <c r="B1181" t="s">
        <v>2847</v>
      </c>
      <c r="C1181" t="s">
        <v>2848</v>
      </c>
      <c r="D1181" t="s">
        <v>6039</v>
      </c>
      <c r="E1181" t="s">
        <v>1742</v>
      </c>
    </row>
    <row r="1182" spans="1:5" x14ac:dyDescent="0.25">
      <c r="A1182" t="str">
        <f t="shared" si="23"/>
        <v>216551073- Leaning Oak Mennonite School (Mount Pleasant Mills)</v>
      </c>
      <c r="B1182" t="s">
        <v>2849</v>
      </c>
      <c r="C1182" t="s">
        <v>2850</v>
      </c>
      <c r="D1182" t="s">
        <v>6039</v>
      </c>
      <c r="E1182" t="s">
        <v>2851</v>
      </c>
    </row>
    <row r="1183" spans="1:5" x14ac:dyDescent="0.25">
      <c r="A1183" t="str">
        <f t="shared" ref="A1183:A1233" si="24">CONCATENATE(B1183,"-"," ",C1183," ","(",E1183,")")</f>
        <v>300420750- Learning Center Inc (Bradford)</v>
      </c>
      <c r="B1183" t="s">
        <v>2852</v>
      </c>
      <c r="C1183" t="s">
        <v>2853</v>
      </c>
      <c r="D1183" t="s">
        <v>6041</v>
      </c>
      <c r="E1183" t="s">
        <v>407</v>
      </c>
    </row>
    <row r="1184" spans="1:5" x14ac:dyDescent="0.25">
      <c r="A1184" t="str">
        <f t="shared" si="24"/>
        <v>305200004- Learning Center K-8 School (Meadville)</v>
      </c>
      <c r="B1184" t="s">
        <v>2854</v>
      </c>
      <c r="C1184" t="s">
        <v>2855</v>
      </c>
      <c r="D1184" t="s">
        <v>6041</v>
      </c>
      <c r="E1184" t="s">
        <v>536</v>
      </c>
    </row>
    <row r="1185" spans="1:5" x14ac:dyDescent="0.25">
      <c r="A1185" t="str">
        <f t="shared" si="24"/>
        <v>308074560- Learning Lamp at Claysburg (Claysburg)</v>
      </c>
      <c r="B1185" t="s">
        <v>2856</v>
      </c>
      <c r="C1185" t="s">
        <v>2857</v>
      </c>
      <c r="D1185" t="s">
        <v>6041</v>
      </c>
      <c r="E1185" t="s">
        <v>1175</v>
      </c>
    </row>
    <row r="1186" spans="1:5" x14ac:dyDescent="0.25">
      <c r="A1186" t="str">
        <f t="shared" si="24"/>
        <v>308058812- Learning Lamp at Everett (Everett)</v>
      </c>
      <c r="B1186" t="s">
        <v>2858</v>
      </c>
      <c r="C1186" t="s">
        <v>2859</v>
      </c>
      <c r="D1186" t="s">
        <v>6041</v>
      </c>
      <c r="E1186" t="s">
        <v>443</v>
      </c>
    </row>
    <row r="1187" spans="1:5" x14ac:dyDescent="0.25">
      <c r="A1187" t="str">
        <f t="shared" si="24"/>
        <v>308110562- Learning Lamp at Portage (Portage)</v>
      </c>
      <c r="B1187" t="s">
        <v>2860</v>
      </c>
      <c r="C1187" t="s">
        <v>2861</v>
      </c>
      <c r="D1187" t="s">
        <v>6041</v>
      </c>
      <c r="E1187" t="s">
        <v>2862</v>
      </c>
    </row>
    <row r="1188" spans="1:5" x14ac:dyDescent="0.25">
      <c r="A1188" t="str">
        <f t="shared" si="24"/>
        <v>300025414- Learning Tree (Monroeville)</v>
      </c>
      <c r="B1188" t="s">
        <v>2863</v>
      </c>
      <c r="C1188" t="s">
        <v>2864</v>
      </c>
      <c r="D1188" t="s">
        <v>6041</v>
      </c>
      <c r="E1188" t="s">
        <v>1522</v>
      </c>
    </row>
    <row r="1189" spans="1:5" x14ac:dyDescent="0.25">
      <c r="A1189" t="str">
        <f t="shared" si="24"/>
        <v>311318876- Learning Tree (Huntingdon)</v>
      </c>
      <c r="B1189" t="s">
        <v>2865</v>
      </c>
      <c r="C1189" t="s">
        <v>2864</v>
      </c>
      <c r="D1189" t="s">
        <v>6041</v>
      </c>
      <c r="E1189" t="s">
        <v>797</v>
      </c>
    </row>
    <row r="1190" spans="1:5" x14ac:dyDescent="0.25">
      <c r="A1190" t="str">
        <f t="shared" si="24"/>
        <v>206168744- Leatherwood Academy (New Bethlehem)</v>
      </c>
      <c r="B1190" t="s">
        <v>2866</v>
      </c>
      <c r="C1190" t="s">
        <v>2867</v>
      </c>
      <c r="D1190" t="s">
        <v>6039</v>
      </c>
      <c r="E1190" t="s">
        <v>2868</v>
      </c>
    </row>
    <row r="1191" spans="1:5" x14ac:dyDescent="0.25">
      <c r="A1191" t="str">
        <f t="shared" si="24"/>
        <v>213381653- Lebanon Christian Academy (Lebanon)</v>
      </c>
      <c r="B1191" t="s">
        <v>2869</v>
      </c>
      <c r="C1191" t="s">
        <v>2870</v>
      </c>
      <c r="D1191" t="s">
        <v>6039</v>
      </c>
      <c r="E1191" t="s">
        <v>744</v>
      </c>
    </row>
    <row r="1192" spans="1:5" x14ac:dyDescent="0.25">
      <c r="A1192" t="str">
        <f t="shared" si="24"/>
        <v>113384307- Lebanon County CTC (Lebanon)</v>
      </c>
      <c r="B1192" t="s">
        <v>2871</v>
      </c>
      <c r="C1192" t="s">
        <v>2872</v>
      </c>
      <c r="D1192" t="s">
        <v>6042</v>
      </c>
      <c r="E1192" t="s">
        <v>744</v>
      </c>
    </row>
    <row r="1193" spans="1:5" x14ac:dyDescent="0.25">
      <c r="A1193" t="str">
        <f t="shared" si="24"/>
        <v>113384603- Lebanon SD (Lebanon)</v>
      </c>
      <c r="B1193" t="s">
        <v>2873</v>
      </c>
      <c r="C1193" t="s">
        <v>2874</v>
      </c>
      <c r="D1193" t="s">
        <v>6043</v>
      </c>
      <c r="E1193" t="s">
        <v>744</v>
      </c>
    </row>
    <row r="1194" spans="1:5" x14ac:dyDescent="0.25">
      <c r="A1194" t="str">
        <f t="shared" si="24"/>
        <v>214063402- Lebanon Valley Christian School (Myerstown)</v>
      </c>
      <c r="B1194" t="s">
        <v>2875</v>
      </c>
      <c r="C1194" t="s">
        <v>2876</v>
      </c>
      <c r="D1194" t="s">
        <v>6039</v>
      </c>
      <c r="E1194" t="s">
        <v>631</v>
      </c>
    </row>
    <row r="1195" spans="1:5" x14ac:dyDescent="0.25">
      <c r="A1195" t="str">
        <f t="shared" si="24"/>
        <v>128034503- Leechburg Area SD (Leechburg)</v>
      </c>
      <c r="B1195" t="s">
        <v>2877</v>
      </c>
      <c r="C1195" t="s">
        <v>2878</v>
      </c>
      <c r="D1195" t="s">
        <v>6043</v>
      </c>
      <c r="E1195" t="s">
        <v>2879</v>
      </c>
    </row>
    <row r="1196" spans="1:5" x14ac:dyDescent="0.25">
      <c r="A1196" t="str">
        <f t="shared" si="24"/>
        <v>226511242- Legacy Christian Academy (Philadelphia)</v>
      </c>
      <c r="B1196" t="s">
        <v>2880</v>
      </c>
      <c r="C1196" t="s">
        <v>2881</v>
      </c>
      <c r="D1196" t="s">
        <v>6039</v>
      </c>
      <c r="E1196" t="s">
        <v>21</v>
      </c>
    </row>
    <row r="1197" spans="1:5" x14ac:dyDescent="0.25">
      <c r="A1197" t="str">
        <f t="shared" si="24"/>
        <v>121393007- Lehigh Career &amp; Technical Institute (Schnecksville)</v>
      </c>
      <c r="B1197" t="s">
        <v>2882</v>
      </c>
      <c r="C1197" t="s">
        <v>2883</v>
      </c>
      <c r="D1197" t="s">
        <v>6042</v>
      </c>
      <c r="E1197" t="s">
        <v>856</v>
      </c>
    </row>
    <row r="1198" spans="1:5" x14ac:dyDescent="0.25">
      <c r="A1198" t="str">
        <f t="shared" si="24"/>
        <v>321390022- Lehigh Childrens Academy (Allentown)</v>
      </c>
      <c r="B1198" t="s">
        <v>2884</v>
      </c>
      <c r="C1198" t="s">
        <v>2885</v>
      </c>
      <c r="D1198" t="s">
        <v>6041</v>
      </c>
      <c r="E1198" t="s">
        <v>157</v>
      </c>
    </row>
    <row r="1199" spans="1:5" x14ac:dyDescent="0.25">
      <c r="A1199" t="str">
        <f t="shared" si="24"/>
        <v>221393492- Lehigh Christian Academy (Allentown)</v>
      </c>
      <c r="B1199" t="s">
        <v>2886</v>
      </c>
      <c r="C1199" t="s">
        <v>2887</v>
      </c>
      <c r="D1199" t="s">
        <v>6039</v>
      </c>
      <c r="E1199" t="s">
        <v>157</v>
      </c>
    </row>
    <row r="1200" spans="1:5" x14ac:dyDescent="0.25">
      <c r="A1200" t="str">
        <f t="shared" si="24"/>
        <v>320480033- Lehigh Learning Academy (Nazareth)</v>
      </c>
      <c r="B1200" t="s">
        <v>2888</v>
      </c>
      <c r="C1200" t="s">
        <v>2889</v>
      </c>
      <c r="D1200" t="s">
        <v>6041</v>
      </c>
      <c r="E1200" t="s">
        <v>2433</v>
      </c>
    </row>
    <row r="1201" spans="1:5" x14ac:dyDescent="0.25">
      <c r="A1201" t="str">
        <f t="shared" si="24"/>
        <v>120480002- Lehigh Valley Academy Regional CS (Bethlehem)</v>
      </c>
      <c r="B1201" t="s">
        <v>2890</v>
      </c>
      <c r="C1201" t="s">
        <v>2891</v>
      </c>
      <c r="D1201" t="s">
        <v>6040</v>
      </c>
      <c r="E1201" t="s">
        <v>539</v>
      </c>
    </row>
    <row r="1202" spans="1:5" x14ac:dyDescent="0.25">
      <c r="A1202" t="str">
        <f t="shared" si="24"/>
        <v>120483170- Lehigh Valley Charter High School for the Arts (Bethlehem)</v>
      </c>
      <c r="B1202" t="s">
        <v>2892</v>
      </c>
      <c r="C1202" t="s">
        <v>2893</v>
      </c>
      <c r="D1202" t="s">
        <v>6040</v>
      </c>
      <c r="E1202" t="s">
        <v>539</v>
      </c>
    </row>
    <row r="1203" spans="1:5" x14ac:dyDescent="0.25">
      <c r="A1203" t="str">
        <f t="shared" si="24"/>
        <v>139481451- Lehigh Valley Dual Language CS (Bethlehem)</v>
      </c>
      <c r="B1203" t="s">
        <v>2894</v>
      </c>
      <c r="C1203" t="s">
        <v>2895</v>
      </c>
      <c r="D1203" t="s">
        <v>6040</v>
      </c>
      <c r="E1203" t="s">
        <v>539</v>
      </c>
    </row>
    <row r="1204" spans="1:5" x14ac:dyDescent="0.25">
      <c r="A1204" t="str">
        <f t="shared" si="24"/>
        <v>121135503- Lehighton Area SD (Lehighton)</v>
      </c>
      <c r="B1204" t="s">
        <v>2896</v>
      </c>
      <c r="C1204" t="s">
        <v>2897</v>
      </c>
      <c r="D1204" t="s">
        <v>6043</v>
      </c>
      <c r="E1204" t="s">
        <v>310</v>
      </c>
    </row>
    <row r="1205" spans="1:5" x14ac:dyDescent="0.25">
      <c r="A1205" t="str">
        <f t="shared" si="24"/>
        <v>128034607- Lenape Tech (Ford City)</v>
      </c>
      <c r="B1205" t="s">
        <v>2899</v>
      </c>
      <c r="C1205" t="s">
        <v>2900</v>
      </c>
      <c r="D1205" t="s">
        <v>6042</v>
      </c>
      <c r="E1205" t="s">
        <v>1525</v>
      </c>
    </row>
    <row r="1206" spans="1:5" x14ac:dyDescent="0.25">
      <c r="A1206" t="str">
        <f t="shared" si="24"/>
        <v>116604003- Lewisburg Area SD (Lewisburg)</v>
      </c>
      <c r="B1206" t="s">
        <v>2901</v>
      </c>
      <c r="C1206" t="s">
        <v>2902</v>
      </c>
      <c r="D1206" t="s">
        <v>6043</v>
      </c>
      <c r="E1206" t="s">
        <v>431</v>
      </c>
    </row>
    <row r="1207" spans="1:5" x14ac:dyDescent="0.25">
      <c r="A1207" t="str">
        <f t="shared" si="24"/>
        <v>225234057- Liberty Baptist Academy (Glenolden)</v>
      </c>
      <c r="B1207" t="s">
        <v>2903</v>
      </c>
      <c r="C1207" t="s">
        <v>2904</v>
      </c>
      <c r="D1207" t="s">
        <v>6039</v>
      </c>
      <c r="E1207" t="s">
        <v>2571</v>
      </c>
    </row>
    <row r="1208" spans="1:5" x14ac:dyDescent="0.25">
      <c r="A1208" t="str">
        <f t="shared" si="24"/>
        <v>213367519- Liberty View School (Drumore)</v>
      </c>
      <c r="B1208" t="s">
        <v>2905</v>
      </c>
      <c r="C1208" t="s">
        <v>2906</v>
      </c>
      <c r="D1208" t="s">
        <v>6039</v>
      </c>
      <c r="E1208" t="s">
        <v>1059</v>
      </c>
    </row>
    <row r="1209" spans="1:5" x14ac:dyDescent="0.25">
      <c r="A1209" t="str">
        <f t="shared" si="24"/>
        <v>223463399- Life Changing Christian Academy (Cheltenham)</v>
      </c>
      <c r="B1209" t="s">
        <v>2907</v>
      </c>
      <c r="C1209" t="s">
        <v>2908</v>
      </c>
      <c r="D1209" t="s">
        <v>6039</v>
      </c>
      <c r="E1209" t="s">
        <v>2094</v>
      </c>
    </row>
    <row r="1210" spans="1:5" x14ac:dyDescent="0.25">
      <c r="A1210" t="str">
        <f t="shared" si="24"/>
        <v>103029865- Life Male STEAM Academy CS (Pittsburgh)</v>
      </c>
      <c r="B1210" t="s">
        <v>2909</v>
      </c>
      <c r="C1210" t="s">
        <v>2910</v>
      </c>
      <c r="D1210" t="s">
        <v>6040</v>
      </c>
      <c r="E1210" t="s">
        <v>46</v>
      </c>
    </row>
    <row r="1211" spans="1:5" x14ac:dyDescent="0.25">
      <c r="A1211" t="str">
        <f t="shared" si="24"/>
        <v>300091455- Lifespan School (Quakertown)</v>
      </c>
      <c r="B1211" t="s">
        <v>2911</v>
      </c>
      <c r="C1211" t="s">
        <v>2912</v>
      </c>
      <c r="D1211" t="s">
        <v>6041</v>
      </c>
      <c r="E1211" t="s">
        <v>1761</v>
      </c>
    </row>
    <row r="1212" spans="1:5" x14ac:dyDescent="0.25">
      <c r="A1212" t="str">
        <f t="shared" si="24"/>
        <v>300103000- Lifesteps Inc (Butler)</v>
      </c>
      <c r="B1212" t="s">
        <v>2913</v>
      </c>
      <c r="C1212" t="s">
        <v>2914</v>
      </c>
      <c r="D1212" t="s">
        <v>6041</v>
      </c>
      <c r="E1212" t="s">
        <v>232</v>
      </c>
    </row>
    <row r="1213" spans="1:5" x14ac:dyDescent="0.25">
      <c r="A1213" t="str">
        <f t="shared" si="24"/>
        <v>327040007- Lifesteps Inc. (Beaver)</v>
      </c>
      <c r="B1213" t="s">
        <v>2915</v>
      </c>
      <c r="C1213" t="s">
        <v>2916</v>
      </c>
      <c r="D1213" t="s">
        <v>6041</v>
      </c>
      <c r="E1213" t="s">
        <v>419</v>
      </c>
    </row>
    <row r="1214" spans="1:5" x14ac:dyDescent="0.25">
      <c r="A1214" t="str">
        <f t="shared" si="24"/>
        <v>322090074- Lifeworks Academy (Doylestown)</v>
      </c>
      <c r="B1214" t="s">
        <v>2917</v>
      </c>
      <c r="C1214" t="s">
        <v>2918</v>
      </c>
      <c r="D1214" t="s">
        <v>6041</v>
      </c>
      <c r="E1214" t="s">
        <v>734</v>
      </c>
    </row>
    <row r="1215" spans="1:5" x14ac:dyDescent="0.25">
      <c r="A1215" t="str">
        <f t="shared" si="24"/>
        <v>322093250- Lifeworks Day School (Levittown)</v>
      </c>
      <c r="B1215" t="s">
        <v>2919</v>
      </c>
      <c r="C1215" t="s">
        <v>2920</v>
      </c>
      <c r="D1215" t="s">
        <v>6041</v>
      </c>
      <c r="E1215" t="s">
        <v>702</v>
      </c>
    </row>
    <row r="1216" spans="1:5" x14ac:dyDescent="0.25">
      <c r="A1216" t="str">
        <f t="shared" si="24"/>
        <v>322093453- Lifeworks School (Doylestown)</v>
      </c>
      <c r="B1216" t="s">
        <v>2921</v>
      </c>
      <c r="C1216" t="s">
        <v>2922</v>
      </c>
      <c r="D1216" t="s">
        <v>6041</v>
      </c>
      <c r="E1216" t="s">
        <v>734</v>
      </c>
    </row>
    <row r="1217" spans="1:5" x14ac:dyDescent="0.25">
      <c r="A1217" t="str">
        <f t="shared" si="24"/>
        <v>325235945- LifeWorks School at Media (Media)</v>
      </c>
      <c r="B1217" t="s">
        <v>2923</v>
      </c>
      <c r="C1217" t="s">
        <v>2924</v>
      </c>
      <c r="D1217" t="s">
        <v>6041</v>
      </c>
      <c r="E1217" t="s">
        <v>466</v>
      </c>
    </row>
    <row r="1218" spans="1:5" x14ac:dyDescent="0.25">
      <c r="A1218" t="str">
        <f t="shared" si="24"/>
        <v>220452474- Light of the World Academy (Minisink Hills)</v>
      </c>
      <c r="B1218" t="s">
        <v>2925</v>
      </c>
      <c r="C1218" t="s">
        <v>2926</v>
      </c>
      <c r="D1218" t="s">
        <v>6039</v>
      </c>
      <c r="E1218" t="s">
        <v>2927</v>
      </c>
    </row>
    <row r="1219" spans="1:5" x14ac:dyDescent="0.25">
      <c r="A1219" t="str">
        <f t="shared" si="24"/>
        <v>320489290- Lightbridge Academy (Bethlehem)</v>
      </c>
      <c r="B1219" t="s">
        <v>2928</v>
      </c>
      <c r="C1219" t="s">
        <v>2929</v>
      </c>
      <c r="D1219" t="s">
        <v>6041</v>
      </c>
      <c r="E1219" t="s">
        <v>539</v>
      </c>
    </row>
    <row r="1220" spans="1:5" x14ac:dyDescent="0.25">
      <c r="A1220" t="str">
        <f t="shared" si="24"/>
        <v>214063702- Lighthouse Christian Academy (Lyon Station)</v>
      </c>
      <c r="B1220" t="s">
        <v>2930</v>
      </c>
      <c r="C1220" t="s">
        <v>2931</v>
      </c>
      <c r="D1220" t="s">
        <v>6039</v>
      </c>
      <c r="E1220" t="s">
        <v>2932</v>
      </c>
    </row>
    <row r="1221" spans="1:5" x14ac:dyDescent="0.25">
      <c r="A1221" t="str">
        <f t="shared" si="24"/>
        <v>215221094- Lighthouse Christian Academy (Harrisburg)</v>
      </c>
      <c r="B1221" t="s">
        <v>2933</v>
      </c>
      <c r="C1221" t="s">
        <v>2931</v>
      </c>
      <c r="D1221" t="s">
        <v>6039</v>
      </c>
      <c r="E1221" t="s">
        <v>175</v>
      </c>
    </row>
    <row r="1222" spans="1:5" x14ac:dyDescent="0.25">
      <c r="A1222" t="str">
        <f t="shared" si="24"/>
        <v>212678329- Lighthouse Christian School (Dover)</v>
      </c>
      <c r="B1222" t="s">
        <v>2934</v>
      </c>
      <c r="C1222" t="s">
        <v>2935</v>
      </c>
      <c r="D1222" t="s">
        <v>6039</v>
      </c>
      <c r="E1222" t="s">
        <v>1536</v>
      </c>
    </row>
    <row r="1223" spans="1:5" x14ac:dyDescent="0.25">
      <c r="A1223" t="str">
        <f t="shared" si="24"/>
        <v>204373604- Ligo School (New Wilmington)</v>
      </c>
      <c r="B1223" t="s">
        <v>2936</v>
      </c>
      <c r="C1223" t="s">
        <v>2937</v>
      </c>
      <c r="D1223" t="s">
        <v>6039</v>
      </c>
      <c r="E1223" t="s">
        <v>267</v>
      </c>
    </row>
    <row r="1224" spans="1:5" x14ac:dyDescent="0.25">
      <c r="A1224" t="str">
        <f t="shared" si="24"/>
        <v>107654903- Ligonier Valley SD (Ligonier)</v>
      </c>
      <c r="B1224" t="s">
        <v>2939</v>
      </c>
      <c r="C1224" t="s">
        <v>2940</v>
      </c>
      <c r="D1224" t="s">
        <v>6043</v>
      </c>
      <c r="E1224" t="s">
        <v>2938</v>
      </c>
    </row>
    <row r="1225" spans="1:5" x14ac:dyDescent="0.25">
      <c r="A1225" t="str">
        <f t="shared" si="24"/>
        <v>326510730- Liguori Academy (Philadelphia)</v>
      </c>
      <c r="B1225" t="s">
        <v>2941</v>
      </c>
      <c r="C1225" t="s">
        <v>2942</v>
      </c>
      <c r="D1225" t="s">
        <v>6041</v>
      </c>
      <c r="E1225" t="s">
        <v>21</v>
      </c>
    </row>
    <row r="1226" spans="1:5" x14ac:dyDescent="0.25">
      <c r="A1226" t="str">
        <f t="shared" si="24"/>
        <v>112673500- Lincoln CS (York)</v>
      </c>
      <c r="B1226" t="s">
        <v>2943</v>
      </c>
      <c r="C1226" t="s">
        <v>2944</v>
      </c>
      <c r="D1226" t="s">
        <v>6040</v>
      </c>
      <c r="E1226" t="s">
        <v>364</v>
      </c>
    </row>
    <row r="1227" spans="1:5" x14ac:dyDescent="0.25">
      <c r="A1227" t="str">
        <f t="shared" si="24"/>
        <v>213363828- Lincoln Garden School (Ephrata)</v>
      </c>
      <c r="B1227" t="s">
        <v>2945</v>
      </c>
      <c r="C1227" t="s">
        <v>2946</v>
      </c>
      <c r="D1227" t="s">
        <v>6039</v>
      </c>
      <c r="E1227" t="s">
        <v>516</v>
      </c>
    </row>
    <row r="1228" spans="1:5" x14ac:dyDescent="0.25">
      <c r="A1228" t="str">
        <f t="shared" si="24"/>
        <v>213363692- Lincoln Independent Mennonite School (Ephrata)</v>
      </c>
      <c r="B1228" t="s">
        <v>2947</v>
      </c>
      <c r="C1228" t="s">
        <v>2948</v>
      </c>
      <c r="D1228" t="s">
        <v>6039</v>
      </c>
      <c r="E1228" t="s">
        <v>516</v>
      </c>
    </row>
    <row r="1229" spans="1:5" x14ac:dyDescent="0.25">
      <c r="A1229" t="str">
        <f t="shared" si="24"/>
        <v>112000000- Lincoln IU 12 (New Oxford)</v>
      </c>
      <c r="B1229" t="s">
        <v>2949</v>
      </c>
      <c r="C1229" t="s">
        <v>2950</v>
      </c>
      <c r="D1229" t="s">
        <v>6045</v>
      </c>
      <c r="E1229" t="s">
        <v>1262</v>
      </c>
    </row>
    <row r="1230" spans="1:5" x14ac:dyDescent="0.25">
      <c r="A1230" t="str">
        <f t="shared" si="24"/>
        <v>175390169- Lincoln Leadership Academy CS (Allentown)</v>
      </c>
      <c r="B1230" t="s">
        <v>2951</v>
      </c>
      <c r="C1230" t="s">
        <v>2952</v>
      </c>
      <c r="D1230" t="s">
        <v>6040</v>
      </c>
      <c r="E1230" t="s">
        <v>157</v>
      </c>
    </row>
    <row r="1231" spans="1:5" x14ac:dyDescent="0.25">
      <c r="A1231" t="str">
        <f t="shared" si="24"/>
        <v>127040002- Lincoln Park Performing Arts CS (Midland)</v>
      </c>
      <c r="B1231" t="s">
        <v>2953</v>
      </c>
      <c r="C1231" t="s">
        <v>2954</v>
      </c>
      <c r="D1231" t="s">
        <v>6040</v>
      </c>
      <c r="E1231" t="s">
        <v>2955</v>
      </c>
    </row>
    <row r="1232" spans="1:5" x14ac:dyDescent="0.25">
      <c r="A1232" t="str">
        <f t="shared" si="24"/>
        <v>223460740- Lindamood Bell Learning Processes (Bryn Mawr)</v>
      </c>
      <c r="B1232" t="s">
        <v>2956</v>
      </c>
      <c r="C1232" t="s">
        <v>2957</v>
      </c>
      <c r="D1232" t="s">
        <v>6039</v>
      </c>
      <c r="E1232" t="s">
        <v>389</v>
      </c>
    </row>
    <row r="1233" spans="1:5" x14ac:dyDescent="0.25">
      <c r="A1233" t="str">
        <f t="shared" si="24"/>
        <v>213363702- Linden Grove School (New Holland)</v>
      </c>
      <c r="B1233" t="s">
        <v>2958</v>
      </c>
      <c r="C1233" t="s">
        <v>2959</v>
      </c>
      <c r="D1233" t="s">
        <v>6039</v>
      </c>
      <c r="E1233" t="s">
        <v>231</v>
      </c>
    </row>
    <row r="1234" spans="1:5" x14ac:dyDescent="0.25">
      <c r="A1234" t="str">
        <f t="shared" ref="A1234:A1282" si="25">CONCATENATE(B1234,"-"," ",C1234," ","(",E1234,")")</f>
        <v>213363752- Linden Hall (Lititz)</v>
      </c>
      <c r="B1234" t="s">
        <v>2960</v>
      </c>
      <c r="C1234" t="s">
        <v>2961</v>
      </c>
      <c r="D1234" t="s">
        <v>6039</v>
      </c>
      <c r="E1234" t="s">
        <v>154</v>
      </c>
    </row>
    <row r="1235" spans="1:5" x14ac:dyDescent="0.25">
      <c r="A1235" t="str">
        <f t="shared" si="25"/>
        <v>126519476- Lindley Academy CS at Birney (Philadelphia)</v>
      </c>
      <c r="B1235" t="s">
        <v>2962</v>
      </c>
      <c r="C1235" t="s">
        <v>2963</v>
      </c>
      <c r="D1235" t="s">
        <v>6040</v>
      </c>
      <c r="E1235" t="s">
        <v>21</v>
      </c>
    </row>
    <row r="1236" spans="1:5" x14ac:dyDescent="0.25">
      <c r="A1236" t="str">
        <f t="shared" si="25"/>
        <v>116493503- Line Mountain SD (Herndon)</v>
      </c>
      <c r="B1236" t="s">
        <v>2964</v>
      </c>
      <c r="C1236" t="s">
        <v>2965</v>
      </c>
      <c r="D1236" t="s">
        <v>6043</v>
      </c>
      <c r="E1236" t="s">
        <v>2966</v>
      </c>
    </row>
    <row r="1237" spans="1:5" x14ac:dyDescent="0.25">
      <c r="A1237" t="str">
        <f t="shared" si="25"/>
        <v>212671100- Lineboro View School (Glen Rock)</v>
      </c>
      <c r="B1237" t="s">
        <v>2967</v>
      </c>
      <c r="C1237" t="s">
        <v>2968</v>
      </c>
      <c r="D1237" t="s">
        <v>6039</v>
      </c>
      <c r="E1237" t="s">
        <v>2406</v>
      </c>
    </row>
    <row r="1238" spans="1:5" x14ac:dyDescent="0.25">
      <c r="A1238" t="str">
        <f t="shared" si="25"/>
        <v>213364051- Linville Hill Christian High School (Gap)</v>
      </c>
      <c r="B1238" t="s">
        <v>2969</v>
      </c>
      <c r="C1238" t="s">
        <v>2970</v>
      </c>
      <c r="D1238" t="s">
        <v>6039</v>
      </c>
      <c r="E1238" t="s">
        <v>743</v>
      </c>
    </row>
    <row r="1239" spans="1:5" x14ac:dyDescent="0.25">
      <c r="A1239" t="str">
        <f t="shared" si="25"/>
        <v>213363782- Linville Hill Christian School (Paradise)</v>
      </c>
      <c r="B1239" t="s">
        <v>2971</v>
      </c>
      <c r="C1239" t="s">
        <v>2972</v>
      </c>
      <c r="D1239" t="s">
        <v>6039</v>
      </c>
      <c r="E1239" t="s">
        <v>463</v>
      </c>
    </row>
    <row r="1240" spans="1:5" x14ac:dyDescent="0.25">
      <c r="A1240" t="str">
        <f t="shared" si="25"/>
        <v>213363812- Lititz Christian School (Lititz)</v>
      </c>
      <c r="B1240" t="s">
        <v>2973</v>
      </c>
      <c r="C1240" t="s">
        <v>2974</v>
      </c>
      <c r="D1240" t="s">
        <v>6039</v>
      </c>
      <c r="E1240" t="s">
        <v>154</v>
      </c>
    </row>
    <row r="1241" spans="1:5" x14ac:dyDescent="0.25">
      <c r="A1241" t="str">
        <f t="shared" si="25"/>
        <v>213363802- Little Britian Mennonite Sch (Quarryville)</v>
      </c>
      <c r="B1241" t="s">
        <v>2976</v>
      </c>
      <c r="C1241" t="s">
        <v>2977</v>
      </c>
      <c r="D1241" t="s">
        <v>6039</v>
      </c>
      <c r="E1241" t="s">
        <v>400</v>
      </c>
    </row>
    <row r="1242" spans="1:5" x14ac:dyDescent="0.25">
      <c r="A1242" t="str">
        <f t="shared" si="25"/>
        <v>326511965- Little City Montessori (Philadelphia)</v>
      </c>
      <c r="B1242" t="s">
        <v>2978</v>
      </c>
      <c r="C1242" t="s">
        <v>2979</v>
      </c>
      <c r="D1242" t="s">
        <v>6041</v>
      </c>
      <c r="E1242" t="s">
        <v>21</v>
      </c>
    </row>
    <row r="1243" spans="1:5" x14ac:dyDescent="0.25">
      <c r="A1243" t="str">
        <f t="shared" si="25"/>
        <v>326513049- Little City Montessori (Philadelphia)</v>
      </c>
      <c r="B1243" t="s">
        <v>2980</v>
      </c>
      <c r="C1243" t="s">
        <v>2979</v>
      </c>
      <c r="D1243" t="s">
        <v>6041</v>
      </c>
      <c r="E1243" t="s">
        <v>21</v>
      </c>
    </row>
    <row r="1244" spans="1:5" x14ac:dyDescent="0.25">
      <c r="A1244" t="str">
        <f t="shared" si="25"/>
        <v>112015203- Littlestown Area SD (Littlestown)</v>
      </c>
      <c r="B1244" t="s">
        <v>2982</v>
      </c>
      <c r="C1244" t="s">
        <v>2983</v>
      </c>
      <c r="D1244" t="s">
        <v>6043</v>
      </c>
      <c r="E1244" t="s">
        <v>2400</v>
      </c>
    </row>
    <row r="1245" spans="1:5" x14ac:dyDescent="0.25">
      <c r="A1245" t="str">
        <f t="shared" si="25"/>
        <v>215213133- Living Faith School (Shippensburg)</v>
      </c>
      <c r="B1245" t="s">
        <v>2984</v>
      </c>
      <c r="C1245" t="s">
        <v>2985</v>
      </c>
      <c r="D1245" t="s">
        <v>6039</v>
      </c>
      <c r="E1245" t="s">
        <v>238</v>
      </c>
    </row>
    <row r="1246" spans="1:5" x14ac:dyDescent="0.25">
      <c r="A1246" t="str">
        <f t="shared" si="25"/>
        <v>215501882- Living Hope Christian School (Loysville)</v>
      </c>
      <c r="B1246" t="s">
        <v>2986</v>
      </c>
      <c r="C1246" t="s">
        <v>2987</v>
      </c>
      <c r="D1246" t="s">
        <v>6039</v>
      </c>
      <c r="E1246" t="s">
        <v>650</v>
      </c>
    </row>
    <row r="1247" spans="1:5" x14ac:dyDescent="0.25">
      <c r="A1247" t="str">
        <f t="shared" si="25"/>
        <v>204438874- Living Hope Mennonite School (Hadley)</v>
      </c>
      <c r="B1247" t="s">
        <v>2988</v>
      </c>
      <c r="C1247" t="s">
        <v>2989</v>
      </c>
      <c r="D1247" t="s">
        <v>6039</v>
      </c>
      <c r="E1247" t="s">
        <v>1218</v>
      </c>
    </row>
    <row r="1248" spans="1:5" x14ac:dyDescent="0.25">
      <c r="A1248" t="str">
        <f t="shared" si="25"/>
        <v>211448211- Living Springs Christian School (McVeytown)</v>
      </c>
      <c r="B1248" t="s">
        <v>2990</v>
      </c>
      <c r="C1248" t="s">
        <v>2991</v>
      </c>
      <c r="D1248" t="s">
        <v>6039</v>
      </c>
      <c r="E1248" t="s">
        <v>2091</v>
      </c>
    </row>
    <row r="1249" spans="1:5" x14ac:dyDescent="0.25">
      <c r="A1249" t="str">
        <f t="shared" si="25"/>
        <v>212283603- Living Word Academy (Blue Ridge Summit)</v>
      </c>
      <c r="B1249" t="s">
        <v>2992</v>
      </c>
      <c r="C1249" t="s">
        <v>2993</v>
      </c>
      <c r="D1249" t="s">
        <v>6039</v>
      </c>
      <c r="E1249" t="s">
        <v>2994</v>
      </c>
    </row>
    <row r="1250" spans="1:5" x14ac:dyDescent="0.25">
      <c r="A1250" t="str">
        <f t="shared" si="25"/>
        <v>210183503- Lock Haven Catholic School (Lock Haven)</v>
      </c>
      <c r="B1250" t="s">
        <v>2995</v>
      </c>
      <c r="C1250" t="s">
        <v>2996</v>
      </c>
      <c r="D1250" t="s">
        <v>6039</v>
      </c>
      <c r="E1250" t="s">
        <v>2556</v>
      </c>
    </row>
    <row r="1251" spans="1:5" x14ac:dyDescent="0.25">
      <c r="A1251" t="str">
        <f t="shared" si="25"/>
        <v>216551103- Locust Grove Mennonite School (Mount Pleasant Mills)</v>
      </c>
      <c r="B1251" t="s">
        <v>2997</v>
      </c>
      <c r="C1251" t="s">
        <v>2998</v>
      </c>
      <c r="D1251" t="s">
        <v>6039</v>
      </c>
      <c r="E1251" t="s">
        <v>2851</v>
      </c>
    </row>
    <row r="1252" spans="1:5" x14ac:dyDescent="0.25">
      <c r="A1252" t="str">
        <f t="shared" si="25"/>
        <v>205203504- Log Cabin School (Spartansburg)</v>
      </c>
      <c r="B1252" t="s">
        <v>2999</v>
      </c>
      <c r="C1252" t="s">
        <v>3000</v>
      </c>
      <c r="D1252" t="s">
        <v>6039</v>
      </c>
      <c r="E1252" t="s">
        <v>725</v>
      </c>
    </row>
    <row r="1253" spans="1:5" x14ac:dyDescent="0.25">
      <c r="A1253" t="str">
        <f t="shared" si="25"/>
        <v>226510004- Logan Hope School (Philadelphia)</v>
      </c>
      <c r="B1253" t="s">
        <v>3001</v>
      </c>
      <c r="C1253" t="s">
        <v>3002</v>
      </c>
      <c r="D1253" t="s">
        <v>6039</v>
      </c>
      <c r="E1253" t="s">
        <v>21</v>
      </c>
    </row>
    <row r="1254" spans="1:5" x14ac:dyDescent="0.25">
      <c r="A1254" t="str">
        <f t="shared" si="25"/>
        <v>300673480- Logos Academy (York)</v>
      </c>
      <c r="B1254" t="s">
        <v>3003</v>
      </c>
      <c r="C1254" t="s">
        <v>3004</v>
      </c>
      <c r="D1254" t="s">
        <v>6039</v>
      </c>
      <c r="E1254" t="s">
        <v>364</v>
      </c>
    </row>
    <row r="1255" spans="1:5" x14ac:dyDescent="0.25">
      <c r="A1255" t="str">
        <f t="shared" si="25"/>
        <v>215220705- Logos Academy Harrisburg (Harrisburg)</v>
      </c>
      <c r="B1255" t="s">
        <v>3005</v>
      </c>
      <c r="C1255" t="s">
        <v>3006</v>
      </c>
      <c r="D1255" t="s">
        <v>6039</v>
      </c>
      <c r="E1255" t="s">
        <v>175</v>
      </c>
    </row>
    <row r="1256" spans="1:5" x14ac:dyDescent="0.25">
      <c r="A1256" t="str">
        <f t="shared" si="25"/>
        <v>224153602- London Grove Friends Kdg (Kennett Square)</v>
      </c>
      <c r="B1256" t="s">
        <v>3007</v>
      </c>
      <c r="C1256" t="s">
        <v>3008</v>
      </c>
      <c r="D1256" t="s">
        <v>6039</v>
      </c>
      <c r="E1256" t="s">
        <v>2675</v>
      </c>
    </row>
    <row r="1257" spans="1:5" x14ac:dyDescent="0.25">
      <c r="A1257" t="str">
        <f t="shared" si="25"/>
        <v>300225870- Londonderry School (Harrisburg)</v>
      </c>
      <c r="B1257" t="s">
        <v>3009</v>
      </c>
      <c r="C1257" t="s">
        <v>3010</v>
      </c>
      <c r="D1257" t="s">
        <v>6041</v>
      </c>
      <c r="E1257" t="s">
        <v>175</v>
      </c>
    </row>
    <row r="1258" spans="1:5" x14ac:dyDescent="0.25">
      <c r="A1258" t="str">
        <f t="shared" si="25"/>
        <v>208050001- Lone Oak Mennonite School (New Enterprise)</v>
      </c>
      <c r="B1258" t="s">
        <v>3011</v>
      </c>
      <c r="C1258" t="s">
        <v>3012</v>
      </c>
      <c r="D1258" t="s">
        <v>6039</v>
      </c>
      <c r="E1258" t="s">
        <v>3013</v>
      </c>
    </row>
    <row r="1259" spans="1:5" x14ac:dyDescent="0.25">
      <c r="A1259" t="str">
        <f t="shared" si="25"/>
        <v>208075592- Lone Pine School (Tyrone)</v>
      </c>
      <c r="B1259" t="s">
        <v>3014</v>
      </c>
      <c r="C1259" t="s">
        <v>3015</v>
      </c>
      <c r="D1259" t="s">
        <v>6039</v>
      </c>
      <c r="E1259" t="s">
        <v>2197</v>
      </c>
    </row>
    <row r="1260" spans="1:5" x14ac:dyDescent="0.25">
      <c r="A1260" t="str">
        <f t="shared" si="25"/>
        <v>304100015- Longmore Academy (Mars)</v>
      </c>
      <c r="B1260" t="s">
        <v>3016</v>
      </c>
      <c r="C1260" t="s">
        <v>3017</v>
      </c>
      <c r="D1260" t="s">
        <v>6041</v>
      </c>
      <c r="E1260" t="s">
        <v>2483</v>
      </c>
    </row>
    <row r="1261" spans="1:5" x14ac:dyDescent="0.25">
      <c r="A1261" t="str">
        <f t="shared" si="25"/>
        <v>226512992- Lotus Academy (Philadelphia)</v>
      </c>
      <c r="B1261" t="s">
        <v>3018</v>
      </c>
      <c r="C1261" t="s">
        <v>3019</v>
      </c>
      <c r="D1261" t="s">
        <v>6039</v>
      </c>
      <c r="E1261" t="s">
        <v>21</v>
      </c>
    </row>
    <row r="1262" spans="1:5" x14ac:dyDescent="0.25">
      <c r="A1262" t="str">
        <f t="shared" si="25"/>
        <v>203024438- LoveWorks Christian Academy (Sharpsburg)</v>
      </c>
      <c r="B1262" t="s">
        <v>3020</v>
      </c>
      <c r="C1262" t="s">
        <v>3021</v>
      </c>
      <c r="D1262" t="s">
        <v>6039</v>
      </c>
      <c r="E1262" t="s">
        <v>3022</v>
      </c>
    </row>
    <row r="1263" spans="1:5" x14ac:dyDescent="0.25">
      <c r="A1263" t="str">
        <f t="shared" si="25"/>
        <v>115224003- Lower Dauphin SD (Hummelstown)</v>
      </c>
      <c r="B1263" t="s">
        <v>3023</v>
      </c>
      <c r="C1263" t="s">
        <v>3024</v>
      </c>
      <c r="D1263" t="s">
        <v>6043</v>
      </c>
      <c r="E1263" t="s">
        <v>1482</v>
      </c>
    </row>
    <row r="1264" spans="1:5" x14ac:dyDescent="0.25">
      <c r="A1264" t="str">
        <f t="shared" si="25"/>
        <v>123464502- Lower Merion SD (Ardmore)</v>
      </c>
      <c r="B1264" t="s">
        <v>3025</v>
      </c>
      <c r="C1264" t="s">
        <v>3026</v>
      </c>
      <c r="D1264" t="s">
        <v>6043</v>
      </c>
      <c r="E1264" t="s">
        <v>1935</v>
      </c>
    </row>
    <row r="1265" spans="1:5" x14ac:dyDescent="0.25">
      <c r="A1265" t="str">
        <f t="shared" si="25"/>
        <v>123464603- Lower Moreland Township SD (Huntingdon Valley)</v>
      </c>
      <c r="B1265" t="s">
        <v>3027</v>
      </c>
      <c r="C1265" t="s">
        <v>3028</v>
      </c>
      <c r="D1265" t="s">
        <v>6043</v>
      </c>
      <c r="E1265" t="s">
        <v>2060</v>
      </c>
    </row>
    <row r="1266" spans="1:5" x14ac:dyDescent="0.25">
      <c r="A1266" t="str">
        <f t="shared" si="25"/>
        <v>117414203- Loyalsock Township SD (Williamsport)</v>
      </c>
      <c r="B1266" t="s">
        <v>3029</v>
      </c>
      <c r="C1266" t="s">
        <v>3030</v>
      </c>
      <c r="D1266" t="s">
        <v>6043</v>
      </c>
      <c r="E1266" t="s">
        <v>603</v>
      </c>
    </row>
    <row r="1267" spans="1:5" x14ac:dyDescent="0.25">
      <c r="A1267" t="str">
        <f t="shared" si="25"/>
        <v>212281469- Lurgan View (Orrstown)</v>
      </c>
      <c r="B1267" t="s">
        <v>3031</v>
      </c>
      <c r="C1267" t="s">
        <v>3032</v>
      </c>
      <c r="D1267" t="s">
        <v>6039</v>
      </c>
      <c r="E1267" t="s">
        <v>3033</v>
      </c>
    </row>
    <row r="1268" spans="1:5" x14ac:dyDescent="0.25">
      <c r="A1268" t="str">
        <f t="shared" si="25"/>
        <v>204373664- Lusk School (Volant)</v>
      </c>
      <c r="B1268" t="s">
        <v>3034</v>
      </c>
      <c r="C1268" t="s">
        <v>3035</v>
      </c>
      <c r="D1268" t="s">
        <v>6039</v>
      </c>
      <c r="E1268" t="s">
        <v>1811</v>
      </c>
    </row>
    <row r="1269" spans="1:5" x14ac:dyDescent="0.25">
      <c r="A1269" t="str">
        <f t="shared" si="25"/>
        <v>300253780- Luther Memorial Academy (Erie)</v>
      </c>
      <c r="B1269" t="s">
        <v>3036</v>
      </c>
      <c r="C1269" t="s">
        <v>3037</v>
      </c>
      <c r="D1269" t="s">
        <v>6039</v>
      </c>
      <c r="E1269" t="s">
        <v>94</v>
      </c>
    </row>
    <row r="1270" spans="1:5" x14ac:dyDescent="0.25">
      <c r="A1270" t="str">
        <f t="shared" si="25"/>
        <v>219350002- Lutheran Academy (Scranton)</v>
      </c>
      <c r="B1270" t="s">
        <v>3038</v>
      </c>
      <c r="C1270" t="s">
        <v>3039</v>
      </c>
      <c r="D1270" t="s">
        <v>6039</v>
      </c>
      <c r="E1270" t="s">
        <v>185</v>
      </c>
    </row>
    <row r="1271" spans="1:5" x14ac:dyDescent="0.25">
      <c r="A1271" t="str">
        <f t="shared" si="25"/>
        <v>300404120- Luzerne County Head Start, Inc. (Wilkes Barre)</v>
      </c>
      <c r="B1271" t="s">
        <v>3040</v>
      </c>
      <c r="C1271" t="s">
        <v>3041</v>
      </c>
      <c r="D1271" t="s">
        <v>6044</v>
      </c>
      <c r="E1271" t="s">
        <v>367</v>
      </c>
    </row>
    <row r="1272" spans="1:5" x14ac:dyDescent="0.25">
      <c r="A1272" t="str">
        <f t="shared" si="25"/>
        <v>118000000- Luzerne IU 18 (Kingston)</v>
      </c>
      <c r="B1272" t="s">
        <v>3042</v>
      </c>
      <c r="C1272" t="s">
        <v>3043</v>
      </c>
      <c r="D1272" t="s">
        <v>6045</v>
      </c>
      <c r="E1272" t="s">
        <v>1007</v>
      </c>
    </row>
    <row r="1273" spans="1:5" x14ac:dyDescent="0.25">
      <c r="A1273" t="str">
        <f t="shared" si="25"/>
        <v>117414807- Lycoming CTC (Hughesville)</v>
      </c>
      <c r="B1273" t="s">
        <v>3044</v>
      </c>
      <c r="C1273" t="s">
        <v>3045</v>
      </c>
      <c r="D1273" t="s">
        <v>6042</v>
      </c>
      <c r="E1273" t="s">
        <v>1583</v>
      </c>
    </row>
    <row r="1274" spans="1:5" x14ac:dyDescent="0.25">
      <c r="A1274" t="str">
        <f t="shared" si="25"/>
        <v>213363902- Lynwood School (Ronks)</v>
      </c>
      <c r="B1274" t="s">
        <v>3046</v>
      </c>
      <c r="C1274" t="s">
        <v>3047</v>
      </c>
      <c r="D1274" t="s">
        <v>6039</v>
      </c>
      <c r="E1274" t="s">
        <v>446</v>
      </c>
    </row>
    <row r="1275" spans="1:5" x14ac:dyDescent="0.25">
      <c r="A1275" t="str">
        <f t="shared" si="25"/>
        <v>210180010- Mackeyville School (Mackeyville)</v>
      </c>
      <c r="B1275" t="s">
        <v>3048</v>
      </c>
      <c r="C1275" t="s">
        <v>3049</v>
      </c>
      <c r="D1275" t="s">
        <v>6039</v>
      </c>
      <c r="E1275" t="s">
        <v>3050</v>
      </c>
    </row>
    <row r="1276" spans="1:5" x14ac:dyDescent="0.25">
      <c r="A1276" t="str">
        <f t="shared" si="25"/>
        <v>201638005- Madonna Catholic Reg Sch - Mon (Monongahela)</v>
      </c>
      <c r="B1276" t="s">
        <v>3051</v>
      </c>
      <c r="C1276" t="s">
        <v>3052</v>
      </c>
      <c r="D1276" t="s">
        <v>6039</v>
      </c>
      <c r="E1276" t="s">
        <v>3053</v>
      </c>
    </row>
    <row r="1277" spans="1:5" x14ac:dyDescent="0.25">
      <c r="A1277" t="str">
        <f t="shared" si="25"/>
        <v>129544503- Mahanoy Area SD (Mahanoy City)</v>
      </c>
      <c r="B1277" t="s">
        <v>3054</v>
      </c>
      <c r="C1277" t="s">
        <v>3055</v>
      </c>
      <c r="D1277" t="s">
        <v>6043</v>
      </c>
      <c r="E1277" t="s">
        <v>3056</v>
      </c>
    </row>
    <row r="1278" spans="1:5" x14ac:dyDescent="0.25">
      <c r="A1278" t="str">
        <f t="shared" si="25"/>
        <v>321130003- Mahoning Valley Academy (Lehighton)</v>
      </c>
      <c r="B1278" t="s">
        <v>3057</v>
      </c>
      <c r="C1278" t="s">
        <v>3058</v>
      </c>
      <c r="D1278" t="s">
        <v>6041</v>
      </c>
      <c r="E1278" t="s">
        <v>310</v>
      </c>
    </row>
    <row r="1279" spans="1:5" x14ac:dyDescent="0.25">
      <c r="A1279" t="str">
        <f t="shared" si="25"/>
        <v>225239916- Main Line Classical Academy Inc (Bryn Mawr)</v>
      </c>
      <c r="B1279" t="s">
        <v>3059</v>
      </c>
      <c r="C1279" t="s">
        <v>3060</v>
      </c>
      <c r="D1279" t="s">
        <v>6039</v>
      </c>
      <c r="E1279" t="s">
        <v>389</v>
      </c>
    </row>
    <row r="1280" spans="1:5" x14ac:dyDescent="0.25">
      <c r="A1280" t="str">
        <f t="shared" si="25"/>
        <v>223464022- Main Line Reform Temple (Wynnewood)</v>
      </c>
      <c r="B1280" t="s">
        <v>3061</v>
      </c>
      <c r="C1280" t="s">
        <v>3062</v>
      </c>
      <c r="D1280" t="s">
        <v>6039</v>
      </c>
      <c r="E1280" t="s">
        <v>1916</v>
      </c>
    </row>
    <row r="1281" spans="1:5" x14ac:dyDescent="0.25">
      <c r="A1281" t="str">
        <f t="shared" si="25"/>
        <v>224154002- Malvern Preparatory School (Malvern)</v>
      </c>
      <c r="B1281" t="s">
        <v>3063</v>
      </c>
      <c r="C1281" t="s">
        <v>3064</v>
      </c>
      <c r="D1281" t="s">
        <v>6039</v>
      </c>
      <c r="E1281" t="s">
        <v>670</v>
      </c>
    </row>
    <row r="1282" spans="1:5" x14ac:dyDescent="0.25">
      <c r="A1282" t="str">
        <f t="shared" si="25"/>
        <v>221390002- Manarah Islamic Academy (Whitehall)</v>
      </c>
      <c r="B1282" t="s">
        <v>3065</v>
      </c>
      <c r="C1282" t="s">
        <v>3066</v>
      </c>
      <c r="D1282" t="s">
        <v>6039</v>
      </c>
      <c r="E1282" t="s">
        <v>3067</v>
      </c>
    </row>
    <row r="1283" spans="1:5" x14ac:dyDescent="0.25">
      <c r="A1283" t="str">
        <f t="shared" ref="A1283:A1330" si="26">CONCATENATE(B1283,"-"," ",C1283," ","(",E1283,")")</f>
        <v>102023030- Manchester Academic CS (Pittsburgh)</v>
      </c>
      <c r="B1283" t="s">
        <v>3068</v>
      </c>
      <c r="C1283" t="s">
        <v>3069</v>
      </c>
      <c r="D1283" t="s">
        <v>6040</v>
      </c>
      <c r="E1283" t="s">
        <v>46</v>
      </c>
    </row>
    <row r="1284" spans="1:5" x14ac:dyDescent="0.25">
      <c r="A1284" t="str">
        <f t="shared" si="26"/>
        <v>113364403- Manheim Central SD (Manheim)</v>
      </c>
      <c r="B1284" t="s">
        <v>3070</v>
      </c>
      <c r="C1284" t="s">
        <v>3071</v>
      </c>
      <c r="D1284" t="s">
        <v>6043</v>
      </c>
      <c r="E1284" t="s">
        <v>358</v>
      </c>
    </row>
    <row r="1285" spans="1:5" x14ac:dyDescent="0.25">
      <c r="A1285" t="str">
        <f t="shared" si="26"/>
        <v>213363952- Manheim Christian Day School (Manheim)</v>
      </c>
      <c r="B1285" t="s">
        <v>3072</v>
      </c>
      <c r="C1285" t="s">
        <v>3073</v>
      </c>
      <c r="D1285" t="s">
        <v>6039</v>
      </c>
      <c r="E1285" t="s">
        <v>358</v>
      </c>
    </row>
    <row r="1286" spans="1:5" x14ac:dyDescent="0.25">
      <c r="A1286" t="str">
        <f t="shared" si="26"/>
        <v>113364503- Manheim Township SD (Lancaster)</v>
      </c>
      <c r="B1286" t="s">
        <v>3074</v>
      </c>
      <c r="C1286" t="s">
        <v>3075</v>
      </c>
      <c r="D1286" t="s">
        <v>6043</v>
      </c>
      <c r="E1286" t="s">
        <v>235</v>
      </c>
    </row>
    <row r="1287" spans="1:5" x14ac:dyDescent="0.25">
      <c r="A1287" t="str">
        <f t="shared" si="26"/>
        <v>213363347- Maple Grove Mennonite Academy (Terre Hill)</v>
      </c>
      <c r="B1287" t="s">
        <v>3077</v>
      </c>
      <c r="C1287" t="s">
        <v>3078</v>
      </c>
      <c r="D1287" t="s">
        <v>6039</v>
      </c>
      <c r="E1287" t="s">
        <v>3079</v>
      </c>
    </row>
    <row r="1288" spans="1:5" x14ac:dyDescent="0.25">
      <c r="A1288" t="str">
        <f t="shared" si="26"/>
        <v>300020017- Maple Unified Student Academy (Homestead)</v>
      </c>
      <c r="B1288" t="s">
        <v>3081</v>
      </c>
      <c r="C1288" t="s">
        <v>3082</v>
      </c>
      <c r="D1288" t="s">
        <v>6044</v>
      </c>
      <c r="E1288" t="s">
        <v>193</v>
      </c>
    </row>
    <row r="1289" spans="1:5" x14ac:dyDescent="0.25">
      <c r="A1289" t="str">
        <f t="shared" si="26"/>
        <v>217085349- Maple Valley Mennonite School (Gillett)</v>
      </c>
      <c r="B1289" t="s">
        <v>3083</v>
      </c>
      <c r="C1289" t="s">
        <v>3084</v>
      </c>
      <c r="D1289" t="s">
        <v>6039</v>
      </c>
      <c r="E1289" t="s">
        <v>3085</v>
      </c>
    </row>
    <row r="1290" spans="1:5" x14ac:dyDescent="0.25">
      <c r="A1290" t="str">
        <f t="shared" si="26"/>
        <v>224154302- Maranatha Christian Academy (Coatesville)</v>
      </c>
      <c r="B1290" t="s">
        <v>3086</v>
      </c>
      <c r="C1290" t="s">
        <v>3087</v>
      </c>
      <c r="D1290" t="s">
        <v>6039</v>
      </c>
      <c r="E1290" t="s">
        <v>564</v>
      </c>
    </row>
    <row r="1291" spans="1:5" x14ac:dyDescent="0.25">
      <c r="A1291" t="str">
        <f t="shared" si="26"/>
        <v>216492903- Maranatha Christian School (Watsontown)</v>
      </c>
      <c r="B1291" t="s">
        <v>3088</v>
      </c>
      <c r="C1291" t="s">
        <v>3089</v>
      </c>
      <c r="D1291" t="s">
        <v>6039</v>
      </c>
      <c r="E1291" t="s">
        <v>2663</v>
      </c>
    </row>
    <row r="1292" spans="1:5" x14ac:dyDescent="0.25">
      <c r="A1292" t="str">
        <f t="shared" si="26"/>
        <v>229544002- Marian High School (Tamaqua)</v>
      </c>
      <c r="B1292" t="s">
        <v>3090</v>
      </c>
      <c r="C1292" t="s">
        <v>3091</v>
      </c>
      <c r="D1292" t="s">
        <v>6039</v>
      </c>
      <c r="E1292" t="s">
        <v>3092</v>
      </c>
    </row>
    <row r="1293" spans="1:5" x14ac:dyDescent="0.25">
      <c r="A1293" t="str">
        <f t="shared" si="26"/>
        <v>126513480- Mariana Bracetti Academy CS (Philadelphia)</v>
      </c>
      <c r="B1293" t="s">
        <v>3093</v>
      </c>
      <c r="C1293" t="s">
        <v>3094</v>
      </c>
      <c r="D1293" t="s">
        <v>6040</v>
      </c>
      <c r="E1293" t="s">
        <v>21</v>
      </c>
    </row>
    <row r="1294" spans="1:5" x14ac:dyDescent="0.25">
      <c r="A1294" t="str">
        <f t="shared" si="26"/>
        <v>128325203- Marion Center Area SD (Marion Center)</v>
      </c>
      <c r="B1294" t="s">
        <v>3095</v>
      </c>
      <c r="C1294" t="s">
        <v>3096</v>
      </c>
      <c r="D1294" t="s">
        <v>6043</v>
      </c>
      <c r="E1294" t="s">
        <v>225</v>
      </c>
    </row>
    <row r="1295" spans="1:5" x14ac:dyDescent="0.25">
      <c r="A1295" t="str">
        <f t="shared" si="26"/>
        <v>126510014- Maritime Academy CS (Philadelphia)</v>
      </c>
      <c r="B1295" t="s">
        <v>3097</v>
      </c>
      <c r="C1295" t="s">
        <v>3098</v>
      </c>
      <c r="D1295" t="s">
        <v>6040</v>
      </c>
      <c r="E1295" t="s">
        <v>21</v>
      </c>
    </row>
    <row r="1296" spans="1:5" x14ac:dyDescent="0.25">
      <c r="A1296" t="str">
        <f t="shared" si="26"/>
        <v>125235502- Marple Newtown SD (Newtown Square)</v>
      </c>
      <c r="B1296" t="s">
        <v>3099</v>
      </c>
      <c r="C1296" t="s">
        <v>3100</v>
      </c>
      <c r="D1296" t="s">
        <v>6043</v>
      </c>
      <c r="E1296" t="s">
        <v>1042</v>
      </c>
    </row>
    <row r="1297" spans="1:5" x14ac:dyDescent="0.25">
      <c r="A1297" t="str">
        <f t="shared" si="26"/>
        <v>104105003- Mars Area SD (Mars)</v>
      </c>
      <c r="B1297" t="s">
        <v>3101</v>
      </c>
      <c r="C1297" t="s">
        <v>3102</v>
      </c>
      <c r="D1297" t="s">
        <v>6043</v>
      </c>
      <c r="E1297" t="s">
        <v>2483</v>
      </c>
    </row>
    <row r="1298" spans="1:5" x14ac:dyDescent="0.25">
      <c r="A1298" t="str">
        <f t="shared" si="26"/>
        <v>300464050- Martin Luther School (Plymouth Meeting)</v>
      </c>
      <c r="B1298" t="s">
        <v>3103</v>
      </c>
      <c r="C1298" t="s">
        <v>3104</v>
      </c>
      <c r="D1298" t="s">
        <v>6046</v>
      </c>
      <c r="E1298" t="s">
        <v>953</v>
      </c>
    </row>
    <row r="1299" spans="1:5" x14ac:dyDescent="0.25">
      <c r="A1299" t="str">
        <f t="shared" si="26"/>
        <v>223467176- Martin Saints Classical High School (East Norriton)</v>
      </c>
      <c r="B1299" t="s">
        <v>3105</v>
      </c>
      <c r="C1299" t="s">
        <v>3106</v>
      </c>
      <c r="D1299" t="s">
        <v>6039</v>
      </c>
      <c r="E1299" t="s">
        <v>850</v>
      </c>
    </row>
    <row r="1300" spans="1:5" x14ac:dyDescent="0.25">
      <c r="A1300" t="str">
        <f t="shared" si="26"/>
        <v>213367569- Mary Francis Bachmann School (Lancaster)</v>
      </c>
      <c r="B1300" t="s">
        <v>3107</v>
      </c>
      <c r="C1300" t="s">
        <v>3108</v>
      </c>
      <c r="D1300" t="s">
        <v>6039</v>
      </c>
      <c r="E1300" t="s">
        <v>235</v>
      </c>
    </row>
    <row r="1301" spans="1:5" x14ac:dyDescent="0.25">
      <c r="A1301" t="str">
        <f t="shared" si="26"/>
        <v>223460005- Mary Mother of the Redeemer School (North Wales)</v>
      </c>
      <c r="B1301" t="s">
        <v>3109</v>
      </c>
      <c r="C1301" t="s">
        <v>3110</v>
      </c>
      <c r="D1301" t="s">
        <v>6039</v>
      </c>
      <c r="E1301" t="s">
        <v>2702</v>
      </c>
    </row>
    <row r="1302" spans="1:5" x14ac:dyDescent="0.25">
      <c r="A1302" t="str">
        <f t="shared" si="26"/>
        <v>203025485- Mary of Nazareth Catholic School (White Oak)</v>
      </c>
      <c r="B1302" t="s">
        <v>3111</v>
      </c>
      <c r="C1302" t="s">
        <v>3112</v>
      </c>
      <c r="D1302" t="s">
        <v>6039</v>
      </c>
      <c r="E1302" t="s">
        <v>3113</v>
      </c>
    </row>
    <row r="1303" spans="1:5" x14ac:dyDescent="0.25">
      <c r="A1303" t="str">
        <f t="shared" si="26"/>
        <v>207654405- Mary Queen of Apostles Sch -Freeport Rd (New Kensington)</v>
      </c>
      <c r="B1303" t="s">
        <v>3114</v>
      </c>
      <c r="C1303" t="s">
        <v>3115</v>
      </c>
      <c r="D1303" t="s">
        <v>6039</v>
      </c>
      <c r="E1303" t="s">
        <v>182</v>
      </c>
    </row>
    <row r="1304" spans="1:5" x14ac:dyDescent="0.25">
      <c r="A1304" t="str">
        <f t="shared" si="26"/>
        <v>207658355- Mary Queen of Apostles Sch -Greenwald Site (New Kensington)</v>
      </c>
      <c r="B1304" t="s">
        <v>3116</v>
      </c>
      <c r="C1304" t="s">
        <v>3117</v>
      </c>
      <c r="D1304" t="s">
        <v>6039</v>
      </c>
      <c r="E1304" t="s">
        <v>182</v>
      </c>
    </row>
    <row r="1305" spans="1:5" x14ac:dyDescent="0.25">
      <c r="A1305" t="str">
        <f t="shared" si="26"/>
        <v>126513150- MAST Community CS (Philadelphia)</v>
      </c>
      <c r="B1305" t="s">
        <v>3118</v>
      </c>
      <c r="C1305" t="s">
        <v>3119</v>
      </c>
      <c r="D1305" t="s">
        <v>6040</v>
      </c>
      <c r="E1305" t="s">
        <v>21</v>
      </c>
    </row>
    <row r="1306" spans="1:5" x14ac:dyDescent="0.25">
      <c r="A1306" t="str">
        <f t="shared" si="26"/>
        <v>126513117- MaST Community CS II (Philadelphia)</v>
      </c>
      <c r="B1306" t="s">
        <v>3120</v>
      </c>
      <c r="C1306" t="s">
        <v>3121</v>
      </c>
      <c r="D1306" t="s">
        <v>6040</v>
      </c>
      <c r="E1306" t="s">
        <v>21</v>
      </c>
    </row>
    <row r="1307" spans="1:5" x14ac:dyDescent="0.25">
      <c r="A1307" t="str">
        <f t="shared" si="26"/>
        <v>126511624- MaST Community CS III (Philadelphia)</v>
      </c>
      <c r="B1307" t="s">
        <v>3122</v>
      </c>
      <c r="C1307" t="s">
        <v>3123</v>
      </c>
      <c r="D1307" t="s">
        <v>6040</v>
      </c>
      <c r="E1307" t="s">
        <v>21</v>
      </c>
    </row>
    <row r="1308" spans="1:5" x14ac:dyDescent="0.25">
      <c r="A1308" t="str">
        <f t="shared" si="26"/>
        <v>126510002- Mastery CHS-Lenfest Campus (Philadelphia)</v>
      </c>
      <c r="B1308" t="s">
        <v>3124</v>
      </c>
      <c r="C1308" t="s">
        <v>3125</v>
      </c>
      <c r="D1308" t="s">
        <v>6040</v>
      </c>
      <c r="E1308" t="s">
        <v>21</v>
      </c>
    </row>
    <row r="1309" spans="1:5" x14ac:dyDescent="0.25">
      <c r="A1309" t="str">
        <f t="shared" si="26"/>
        <v>126518118- Mastery CS John Wister Elementary (Philadelphia)</v>
      </c>
      <c r="B1309" t="s">
        <v>3126</v>
      </c>
      <c r="C1309" t="s">
        <v>3127</v>
      </c>
      <c r="D1309" t="s">
        <v>6040</v>
      </c>
      <c r="E1309" t="s">
        <v>21</v>
      </c>
    </row>
    <row r="1310" spans="1:5" x14ac:dyDescent="0.25">
      <c r="A1310" t="str">
        <f t="shared" si="26"/>
        <v>126519644- Mastery CS-Cleveland Elementary (Philadelphia)</v>
      </c>
      <c r="B1310" t="s">
        <v>3128</v>
      </c>
      <c r="C1310" t="s">
        <v>3129</v>
      </c>
      <c r="D1310" t="s">
        <v>6040</v>
      </c>
      <c r="E1310" t="s">
        <v>21</v>
      </c>
    </row>
    <row r="1311" spans="1:5" x14ac:dyDescent="0.25">
      <c r="A1311" t="str">
        <f t="shared" si="26"/>
        <v>126511748- Mastery CS-Clymer Elementary (Philadelphia)</v>
      </c>
      <c r="B1311" t="s">
        <v>3130</v>
      </c>
      <c r="C1311" t="s">
        <v>3131</v>
      </c>
      <c r="D1311" t="s">
        <v>6040</v>
      </c>
      <c r="E1311" t="s">
        <v>21</v>
      </c>
    </row>
    <row r="1312" spans="1:5" x14ac:dyDescent="0.25">
      <c r="A1312" t="str">
        <f t="shared" si="26"/>
        <v>126518795- Mastery CS-Francis D. Pastorius Elementary (Philadelphia)</v>
      </c>
      <c r="B1312" t="s">
        <v>3132</v>
      </c>
      <c r="C1312" t="s">
        <v>3133</v>
      </c>
      <c r="D1312" t="s">
        <v>6040</v>
      </c>
      <c r="E1312" t="s">
        <v>21</v>
      </c>
    </row>
    <row r="1313" spans="1:5" x14ac:dyDescent="0.25">
      <c r="A1313" t="str">
        <f t="shared" si="26"/>
        <v>126513734- Mastery CS-Gratz Campus (Philadelphia)</v>
      </c>
      <c r="B1313" t="s">
        <v>3134</v>
      </c>
      <c r="C1313" t="s">
        <v>3135</v>
      </c>
      <c r="D1313" t="s">
        <v>6040</v>
      </c>
      <c r="E1313" t="s">
        <v>21</v>
      </c>
    </row>
    <row r="1314" spans="1:5" x14ac:dyDescent="0.25">
      <c r="A1314" t="str">
        <f t="shared" si="26"/>
        <v>126513290- Mastery CS-Hardy Williams (Philadelphia)</v>
      </c>
      <c r="B1314" t="s">
        <v>3136</v>
      </c>
      <c r="C1314" t="s">
        <v>3137</v>
      </c>
      <c r="D1314" t="s">
        <v>6040</v>
      </c>
      <c r="E1314" t="s">
        <v>21</v>
      </c>
    </row>
    <row r="1315" spans="1:5" x14ac:dyDescent="0.25">
      <c r="A1315" t="str">
        <f t="shared" si="26"/>
        <v>126516457- Mastery CS-Harrity Campus (Philadelphia)</v>
      </c>
      <c r="B1315" t="s">
        <v>3138</v>
      </c>
      <c r="C1315" t="s">
        <v>3139</v>
      </c>
      <c r="D1315" t="s">
        <v>6040</v>
      </c>
      <c r="E1315" t="s">
        <v>21</v>
      </c>
    </row>
    <row r="1316" spans="1:5" x14ac:dyDescent="0.25">
      <c r="A1316" t="str">
        <f t="shared" si="26"/>
        <v>126519433- Mastery CS-Mann Campus (Philadelphia)</v>
      </c>
      <c r="B1316" t="s">
        <v>3140</v>
      </c>
      <c r="C1316" t="s">
        <v>3141</v>
      </c>
      <c r="D1316" t="s">
        <v>6040</v>
      </c>
      <c r="E1316" t="s">
        <v>21</v>
      </c>
    </row>
    <row r="1317" spans="1:5" x14ac:dyDescent="0.25">
      <c r="A1317" t="str">
        <f t="shared" si="26"/>
        <v>151514721- Mastery CS-Pickett Campus (Philadelphia)</v>
      </c>
      <c r="B1317" t="s">
        <v>3142</v>
      </c>
      <c r="C1317" t="s">
        <v>3143</v>
      </c>
      <c r="D1317" t="s">
        <v>6040</v>
      </c>
      <c r="E1317" t="s">
        <v>21</v>
      </c>
    </row>
    <row r="1318" spans="1:5" x14ac:dyDescent="0.25">
      <c r="A1318" t="str">
        <f t="shared" si="26"/>
        <v>126510022- Mastery CS-Shoemaker Campus (Philadelphia)</v>
      </c>
      <c r="B1318" t="s">
        <v>3144</v>
      </c>
      <c r="C1318" t="s">
        <v>3145</v>
      </c>
      <c r="D1318" t="s">
        <v>6040</v>
      </c>
      <c r="E1318" t="s">
        <v>21</v>
      </c>
    </row>
    <row r="1319" spans="1:5" x14ac:dyDescent="0.25">
      <c r="A1319" t="str">
        <f t="shared" si="26"/>
        <v>126517286- Mastery CS-Smedley Campus (Philadelphia)</v>
      </c>
      <c r="B1319" t="s">
        <v>3146</v>
      </c>
      <c r="C1319" t="s">
        <v>3147</v>
      </c>
      <c r="D1319" t="s">
        <v>6040</v>
      </c>
      <c r="E1319" t="s">
        <v>21</v>
      </c>
    </row>
    <row r="1320" spans="1:5" x14ac:dyDescent="0.25">
      <c r="A1320" t="str">
        <f t="shared" si="26"/>
        <v>126510023- Mastery CS-Thomas Campus (Philadelphia)</v>
      </c>
      <c r="B1320" t="s">
        <v>3148</v>
      </c>
      <c r="C1320" t="s">
        <v>3149</v>
      </c>
      <c r="D1320" t="s">
        <v>6040</v>
      </c>
      <c r="E1320" t="s">
        <v>21</v>
      </c>
    </row>
    <row r="1321" spans="1:5" x14ac:dyDescent="0.25">
      <c r="A1321" t="str">
        <f t="shared" si="26"/>
        <v>126517643- Mastery Prep Elementary CS (Philadelphia)</v>
      </c>
      <c r="B1321" t="s">
        <v>3150</v>
      </c>
      <c r="C1321" t="s">
        <v>3151</v>
      </c>
      <c r="D1321" t="s">
        <v>6040</v>
      </c>
      <c r="E1321" t="s">
        <v>21</v>
      </c>
    </row>
    <row r="1322" spans="1:5" x14ac:dyDescent="0.25">
      <c r="A1322" t="str">
        <f t="shared" si="26"/>
        <v>223469002- Mater Dei Catholic School (Lansdale)</v>
      </c>
      <c r="B1322" t="s">
        <v>3152</v>
      </c>
      <c r="C1322" t="s">
        <v>3153</v>
      </c>
      <c r="D1322" t="s">
        <v>6039</v>
      </c>
      <c r="E1322" t="s">
        <v>392</v>
      </c>
    </row>
    <row r="1323" spans="1:5" x14ac:dyDescent="0.25">
      <c r="A1323" t="str">
        <f t="shared" si="26"/>
        <v>226514052- Maternity BVM School (Philadelphia)</v>
      </c>
      <c r="B1323" t="s">
        <v>3154</v>
      </c>
      <c r="C1323" t="s">
        <v>3155</v>
      </c>
      <c r="D1323" t="s">
        <v>6039</v>
      </c>
      <c r="E1323" t="s">
        <v>21</v>
      </c>
    </row>
    <row r="1324" spans="1:5" x14ac:dyDescent="0.25">
      <c r="A1324" t="str">
        <f t="shared" si="26"/>
        <v>215223573- Matterstown School (Millersburg)</v>
      </c>
      <c r="B1324" t="s">
        <v>3156</v>
      </c>
      <c r="C1324" t="s">
        <v>3157</v>
      </c>
      <c r="D1324" t="s">
        <v>6039</v>
      </c>
      <c r="E1324" t="s">
        <v>1949</v>
      </c>
    </row>
    <row r="1325" spans="1:5" x14ac:dyDescent="0.25">
      <c r="A1325" t="str">
        <f t="shared" si="26"/>
        <v>213361489- Maxwell School (Morgantown)</v>
      </c>
      <c r="B1325" t="s">
        <v>3158</v>
      </c>
      <c r="C1325" t="s">
        <v>3159</v>
      </c>
      <c r="D1325" t="s">
        <v>6039</v>
      </c>
      <c r="E1325" t="s">
        <v>1253</v>
      </c>
    </row>
    <row r="1326" spans="1:5" x14ac:dyDescent="0.25">
      <c r="A1326" t="str">
        <f t="shared" si="26"/>
        <v>206167879- McCauley School (Fryburg)</v>
      </c>
      <c r="B1326" t="s">
        <v>3160</v>
      </c>
      <c r="C1326" t="s">
        <v>3161</v>
      </c>
      <c r="D1326" t="s">
        <v>6039</v>
      </c>
      <c r="E1326" t="s">
        <v>3162</v>
      </c>
    </row>
    <row r="1327" spans="1:5" x14ac:dyDescent="0.25">
      <c r="A1327" t="str">
        <f t="shared" si="26"/>
        <v>101633903- McGuffey SD (Claysville)</v>
      </c>
      <c r="B1327" t="s">
        <v>3163</v>
      </c>
      <c r="C1327" t="s">
        <v>3164</v>
      </c>
      <c r="D1327" t="s">
        <v>6043</v>
      </c>
      <c r="E1327" t="s">
        <v>3165</v>
      </c>
    </row>
    <row r="1328" spans="1:5" x14ac:dyDescent="0.25">
      <c r="A1328" t="str">
        <f t="shared" si="26"/>
        <v>300043000- McGuire Memorial (New Brighton)</v>
      </c>
      <c r="B1328" t="s">
        <v>3166</v>
      </c>
      <c r="C1328" t="s">
        <v>3167</v>
      </c>
      <c r="D1328" t="s">
        <v>6041</v>
      </c>
      <c r="E1328" t="s">
        <v>3168</v>
      </c>
    </row>
    <row r="1329" spans="1:5" x14ac:dyDescent="0.25">
      <c r="A1329" t="str">
        <f t="shared" si="26"/>
        <v>103026002- McKeesport Area SD (McKeesport)</v>
      </c>
      <c r="B1329" t="s">
        <v>3169</v>
      </c>
      <c r="C1329" t="s">
        <v>3170</v>
      </c>
      <c r="D1329" t="s">
        <v>6043</v>
      </c>
      <c r="E1329" t="s">
        <v>3171</v>
      </c>
    </row>
    <row r="1330" spans="1:5" x14ac:dyDescent="0.25">
      <c r="A1330" t="str">
        <f t="shared" si="26"/>
        <v>103026037- McKeesport Area Tech Ctr (McKeesport)</v>
      </c>
      <c r="B1330" t="s">
        <v>3172</v>
      </c>
      <c r="C1330" t="s">
        <v>3173</v>
      </c>
      <c r="D1330" t="s">
        <v>6042</v>
      </c>
      <c r="E1330" t="s">
        <v>3171</v>
      </c>
    </row>
    <row r="1331" spans="1:5" x14ac:dyDescent="0.25">
      <c r="A1331" t="str">
        <f t="shared" ref="A1331:A1381" si="27">CONCATENATE(B1331,"-"," ",C1331," ","(",E1331,")")</f>
        <v>211314503- Meadow Green Mennonite School (Three Springs)</v>
      </c>
      <c r="B1331" t="s">
        <v>3174</v>
      </c>
      <c r="C1331" t="s">
        <v>3175</v>
      </c>
      <c r="D1331" t="s">
        <v>6039</v>
      </c>
      <c r="E1331" t="s">
        <v>3176</v>
      </c>
    </row>
    <row r="1332" spans="1:5" x14ac:dyDescent="0.25">
      <c r="A1332" t="str">
        <f t="shared" si="27"/>
        <v>204430005- Meadow Valley Christian School (Greenville)</v>
      </c>
      <c r="B1332" t="s">
        <v>3177</v>
      </c>
      <c r="C1332" t="s">
        <v>3178</v>
      </c>
      <c r="D1332" t="s">
        <v>6039</v>
      </c>
      <c r="E1332" t="s">
        <v>228</v>
      </c>
    </row>
    <row r="1333" spans="1:5" x14ac:dyDescent="0.25">
      <c r="A1333" t="str">
        <f t="shared" si="27"/>
        <v>213380553- Meadow View Framers (Lebanon)</v>
      </c>
      <c r="B1333" t="s">
        <v>3179</v>
      </c>
      <c r="C1333" t="s">
        <v>3180</v>
      </c>
      <c r="D1333" t="s">
        <v>6039</v>
      </c>
      <c r="E1333" t="s">
        <v>744</v>
      </c>
    </row>
    <row r="1334" spans="1:5" x14ac:dyDescent="0.25">
      <c r="A1334" t="str">
        <f t="shared" si="27"/>
        <v>205208751- Meadow View School (Spartansburg)</v>
      </c>
      <c r="B1334" t="s">
        <v>3181</v>
      </c>
      <c r="C1334" t="s">
        <v>3182</v>
      </c>
      <c r="D1334" t="s">
        <v>6039</v>
      </c>
      <c r="E1334" t="s">
        <v>725</v>
      </c>
    </row>
    <row r="1335" spans="1:5" x14ac:dyDescent="0.25">
      <c r="A1335" t="str">
        <f t="shared" si="27"/>
        <v>206610002- Meadow View School (Harrisville)</v>
      </c>
      <c r="B1335" t="s">
        <v>3183</v>
      </c>
      <c r="C1335" t="s">
        <v>3182</v>
      </c>
      <c r="D1335" t="s">
        <v>6039</v>
      </c>
      <c r="E1335" t="s">
        <v>2375</v>
      </c>
    </row>
    <row r="1336" spans="1:5" x14ac:dyDescent="0.25">
      <c r="A1336" t="str">
        <f t="shared" si="27"/>
        <v>209530000- Meadow View School (Ulysses)</v>
      </c>
      <c r="B1336" t="s">
        <v>3184</v>
      </c>
      <c r="C1336" t="s">
        <v>3182</v>
      </c>
      <c r="D1336" t="s">
        <v>6039</v>
      </c>
      <c r="E1336" t="s">
        <v>3185</v>
      </c>
    </row>
    <row r="1337" spans="1:5" x14ac:dyDescent="0.25">
      <c r="A1337" t="str">
        <f t="shared" si="27"/>
        <v>228030005- Meadow View School (Dayton)</v>
      </c>
      <c r="B1337" t="s">
        <v>3186</v>
      </c>
      <c r="C1337" t="s">
        <v>3182</v>
      </c>
      <c r="D1337" t="s">
        <v>6039</v>
      </c>
      <c r="E1337" t="s">
        <v>1441</v>
      </c>
    </row>
    <row r="1338" spans="1:5" x14ac:dyDescent="0.25">
      <c r="A1338" t="str">
        <f t="shared" si="27"/>
        <v>216492913- Meadowbrook Christian School (Milton)</v>
      </c>
      <c r="B1338" t="s">
        <v>3187</v>
      </c>
      <c r="C1338" t="s">
        <v>3188</v>
      </c>
      <c r="D1338" t="s">
        <v>6039</v>
      </c>
      <c r="E1338" t="s">
        <v>961</v>
      </c>
    </row>
    <row r="1339" spans="1:5" x14ac:dyDescent="0.25">
      <c r="A1339" t="str">
        <f t="shared" si="27"/>
        <v>213364062- Meadowbrook School (Ronks)</v>
      </c>
      <c r="B1339" t="s">
        <v>3189</v>
      </c>
      <c r="C1339" t="s">
        <v>3190</v>
      </c>
      <c r="D1339" t="s">
        <v>6039</v>
      </c>
      <c r="E1339" t="s">
        <v>446</v>
      </c>
    </row>
    <row r="1340" spans="1:5" x14ac:dyDescent="0.25">
      <c r="A1340" t="str">
        <f t="shared" si="27"/>
        <v>223469452- Meadowbrook School (Meadowbrook)</v>
      </c>
      <c r="B1340" t="s">
        <v>3191</v>
      </c>
      <c r="C1340" t="s">
        <v>3190</v>
      </c>
      <c r="D1340" t="s">
        <v>6039</v>
      </c>
      <c r="E1340" t="s">
        <v>3192</v>
      </c>
    </row>
    <row r="1341" spans="1:5" x14ac:dyDescent="0.25">
      <c r="A1341" t="str">
        <f t="shared" si="27"/>
        <v>300460630- Meadowlane Montessori School (Jenkintown)</v>
      </c>
      <c r="B1341" t="s">
        <v>3193</v>
      </c>
      <c r="C1341" t="s">
        <v>3194</v>
      </c>
      <c r="D1341" t="s">
        <v>6041</v>
      </c>
      <c r="E1341" t="s">
        <v>52</v>
      </c>
    </row>
    <row r="1342" spans="1:5" x14ac:dyDescent="0.25">
      <c r="A1342" t="str">
        <f t="shared" si="27"/>
        <v>213365379- Meadows of Hope Christian School (Holtwood)</v>
      </c>
      <c r="B1342" t="s">
        <v>3195</v>
      </c>
      <c r="C1342" t="s">
        <v>3196</v>
      </c>
      <c r="D1342" t="s">
        <v>6039</v>
      </c>
      <c r="E1342" t="s">
        <v>2369</v>
      </c>
    </row>
    <row r="1343" spans="1:5" x14ac:dyDescent="0.25">
      <c r="A1343" t="str">
        <f t="shared" si="27"/>
        <v>300145550- Meadows School (Centre Hall)</v>
      </c>
      <c r="B1343" t="s">
        <v>3197</v>
      </c>
      <c r="C1343" t="s">
        <v>3198</v>
      </c>
      <c r="D1343" t="s">
        <v>6041</v>
      </c>
      <c r="E1343" t="s">
        <v>3199</v>
      </c>
    </row>
    <row r="1344" spans="1:5" x14ac:dyDescent="0.25">
      <c r="A1344" t="str">
        <f t="shared" si="27"/>
        <v>216492923- Meadowview Christian Academy (Paxinos)</v>
      </c>
      <c r="B1344" t="s">
        <v>3200</v>
      </c>
      <c r="C1344" t="s">
        <v>3201</v>
      </c>
      <c r="D1344" t="s">
        <v>6039</v>
      </c>
      <c r="E1344" t="s">
        <v>331</v>
      </c>
    </row>
    <row r="1345" spans="1:5" x14ac:dyDescent="0.25">
      <c r="A1345" t="str">
        <f t="shared" si="27"/>
        <v>213364042- Meadowview School (Bird in Hand)</v>
      </c>
      <c r="B1345" t="s">
        <v>3202</v>
      </c>
      <c r="C1345" t="s">
        <v>3203</v>
      </c>
      <c r="D1345" t="s">
        <v>6039</v>
      </c>
      <c r="E1345" t="s">
        <v>925</v>
      </c>
    </row>
    <row r="1346" spans="1:5" x14ac:dyDescent="0.25">
      <c r="A1346" t="str">
        <f t="shared" si="27"/>
        <v>115216503- Mechanicsburg Area SD (Mechanicsburg)</v>
      </c>
      <c r="B1346" t="s">
        <v>3204</v>
      </c>
      <c r="C1346" t="s">
        <v>3205</v>
      </c>
      <c r="D1346" t="s">
        <v>6043</v>
      </c>
      <c r="E1346" t="s">
        <v>792</v>
      </c>
    </row>
    <row r="1347" spans="1:5" x14ac:dyDescent="0.25">
      <c r="A1347" t="str">
        <f t="shared" si="27"/>
        <v>300234600- Media Childrens House (Aston)</v>
      </c>
      <c r="B1347" t="s">
        <v>3206</v>
      </c>
      <c r="C1347" t="s">
        <v>3207</v>
      </c>
      <c r="D1347" t="s">
        <v>6041</v>
      </c>
      <c r="E1347" t="s">
        <v>1066</v>
      </c>
    </row>
    <row r="1348" spans="1:5" x14ac:dyDescent="0.25">
      <c r="A1348" t="str">
        <f t="shared" si="27"/>
        <v>225234002- Media Providence Friends Sch (Media)</v>
      </c>
      <c r="B1348" t="s">
        <v>3208</v>
      </c>
      <c r="C1348" t="s">
        <v>3209</v>
      </c>
      <c r="D1348" t="s">
        <v>6039</v>
      </c>
      <c r="E1348" t="s">
        <v>466</v>
      </c>
    </row>
    <row r="1349" spans="1:5" x14ac:dyDescent="0.25">
      <c r="A1349" t="str">
        <f t="shared" si="27"/>
        <v>213364122- Meetinghouse Road School (Gap)</v>
      </c>
      <c r="B1349" t="s">
        <v>3210</v>
      </c>
      <c r="C1349" t="s">
        <v>3211</v>
      </c>
      <c r="D1349" t="s">
        <v>6039</v>
      </c>
      <c r="E1349" t="s">
        <v>743</v>
      </c>
    </row>
    <row r="1350" spans="1:5" x14ac:dyDescent="0.25">
      <c r="A1350" t="str">
        <f t="shared" si="27"/>
        <v>201630000- Mel Blount Leadership Academy (Claysville)</v>
      </c>
      <c r="B1350" t="s">
        <v>3212</v>
      </c>
      <c r="C1350" t="s">
        <v>3213</v>
      </c>
      <c r="D1350" t="s">
        <v>6039</v>
      </c>
      <c r="E1350" t="s">
        <v>3165</v>
      </c>
    </row>
    <row r="1351" spans="1:5" x14ac:dyDescent="0.25">
      <c r="A1351" t="str">
        <f t="shared" si="27"/>
        <v>300234800- Melmark Inc (Berwyn)</v>
      </c>
      <c r="B1351" t="s">
        <v>3214</v>
      </c>
      <c r="C1351" t="s">
        <v>3215</v>
      </c>
      <c r="D1351" t="s">
        <v>6041</v>
      </c>
      <c r="E1351" t="s">
        <v>3216</v>
      </c>
    </row>
    <row r="1352" spans="1:5" x14ac:dyDescent="0.25">
      <c r="A1352" t="str">
        <f t="shared" si="27"/>
        <v>205204504- Melody Echoes School (Cochranton)</v>
      </c>
      <c r="B1352" t="s">
        <v>3217</v>
      </c>
      <c r="C1352" t="s">
        <v>3218</v>
      </c>
      <c r="D1352" t="s">
        <v>6039</v>
      </c>
      <c r="E1352" t="s">
        <v>3219</v>
      </c>
    </row>
    <row r="1353" spans="1:5" x14ac:dyDescent="0.25">
      <c r="A1353" t="str">
        <f t="shared" si="27"/>
        <v>204432718- Melody Ridge (Carlton)</v>
      </c>
      <c r="B1353" t="s">
        <v>3220</v>
      </c>
      <c r="C1353" t="s">
        <v>3221</v>
      </c>
      <c r="D1353" t="s">
        <v>6039</v>
      </c>
      <c r="E1353" t="s">
        <v>873</v>
      </c>
    </row>
    <row r="1354" spans="1:5" x14ac:dyDescent="0.25">
      <c r="A1354" t="str">
        <f t="shared" si="27"/>
        <v>126519392- Memphis Street Academy CS @ JP Jones (Philadelphia)</v>
      </c>
      <c r="B1354" t="s">
        <v>3222</v>
      </c>
      <c r="C1354" t="s">
        <v>3223</v>
      </c>
      <c r="D1354" t="s">
        <v>6040</v>
      </c>
      <c r="E1354" t="s">
        <v>21</v>
      </c>
    </row>
    <row r="1355" spans="1:5" x14ac:dyDescent="0.25">
      <c r="A1355" t="str">
        <f t="shared" si="27"/>
        <v>301630021- Merakey Autism Center (Mt Pleasant)</v>
      </c>
      <c r="B1355" t="s">
        <v>3224</v>
      </c>
      <c r="C1355" t="s">
        <v>3225</v>
      </c>
      <c r="D1355" t="s">
        <v>6041</v>
      </c>
      <c r="E1355" t="s">
        <v>3226</v>
      </c>
    </row>
    <row r="1356" spans="1:5" x14ac:dyDescent="0.25">
      <c r="A1356" t="str">
        <f t="shared" si="27"/>
        <v>315210013- Merakey Autism Center (Enola)</v>
      </c>
      <c r="B1356" t="s">
        <v>3227</v>
      </c>
      <c r="C1356" t="s">
        <v>3225</v>
      </c>
      <c r="D1356" t="s">
        <v>6041</v>
      </c>
      <c r="E1356" t="s">
        <v>845</v>
      </c>
    </row>
    <row r="1357" spans="1:5" x14ac:dyDescent="0.25">
      <c r="A1357" t="str">
        <f t="shared" si="27"/>
        <v>307650039- Merakey Education Achievement (Greensburg)</v>
      </c>
      <c r="B1357" t="s">
        <v>3228</v>
      </c>
      <c r="C1357" t="s">
        <v>3229</v>
      </c>
      <c r="D1357" t="s">
        <v>6041</v>
      </c>
      <c r="E1357" t="s">
        <v>272</v>
      </c>
    </row>
    <row r="1358" spans="1:5" x14ac:dyDescent="0.25">
      <c r="A1358" t="str">
        <f t="shared" si="27"/>
        <v>308070003- Merakey Education Center (Altoona)</v>
      </c>
      <c r="B1358" t="s">
        <v>3230</v>
      </c>
      <c r="C1358" t="s">
        <v>3231</v>
      </c>
      <c r="D1358" t="s">
        <v>6041</v>
      </c>
      <c r="E1358" t="s">
        <v>219</v>
      </c>
    </row>
    <row r="1359" spans="1:5" x14ac:dyDescent="0.25">
      <c r="A1359" t="str">
        <f t="shared" si="27"/>
        <v>308070009- Merakey Education Center (East Freedom)</v>
      </c>
      <c r="B1359" t="s">
        <v>3232</v>
      </c>
      <c r="C1359" t="s">
        <v>3231</v>
      </c>
      <c r="D1359" t="s">
        <v>6041</v>
      </c>
      <c r="E1359" t="s">
        <v>3233</v>
      </c>
    </row>
    <row r="1360" spans="1:5" x14ac:dyDescent="0.25">
      <c r="A1360" t="str">
        <f t="shared" si="27"/>
        <v>310140017- Merakey Education Center (State College)</v>
      </c>
      <c r="B1360" t="s">
        <v>3234</v>
      </c>
      <c r="C1360" t="s">
        <v>3231</v>
      </c>
      <c r="D1360" t="s">
        <v>6041</v>
      </c>
      <c r="E1360" t="s">
        <v>975</v>
      </c>
    </row>
    <row r="1361" spans="1:5" x14ac:dyDescent="0.25">
      <c r="A1361" t="str">
        <f t="shared" si="27"/>
        <v>319350021- Merakey Education Center (Scranton)</v>
      </c>
      <c r="B1361" t="s">
        <v>3235</v>
      </c>
      <c r="C1361" t="s">
        <v>3231</v>
      </c>
      <c r="D1361" t="s">
        <v>6041</v>
      </c>
      <c r="E1361" t="s">
        <v>185</v>
      </c>
    </row>
    <row r="1362" spans="1:5" x14ac:dyDescent="0.25">
      <c r="A1362" t="str">
        <f t="shared" si="27"/>
        <v>322090083- Merakey Education Center (Warrington)</v>
      </c>
      <c r="B1362" t="s">
        <v>3236</v>
      </c>
      <c r="C1362" t="s">
        <v>3231</v>
      </c>
      <c r="D1362" t="s">
        <v>6041</v>
      </c>
      <c r="E1362" t="s">
        <v>928</v>
      </c>
    </row>
    <row r="1363" spans="1:5" x14ac:dyDescent="0.25">
      <c r="A1363" t="str">
        <f t="shared" si="27"/>
        <v>328030004- Merakey Education Center (Leechburg)</v>
      </c>
      <c r="B1363" t="s">
        <v>3237</v>
      </c>
      <c r="C1363" t="s">
        <v>3231</v>
      </c>
      <c r="D1363" t="s">
        <v>6041</v>
      </c>
      <c r="E1363" t="s">
        <v>2879</v>
      </c>
    </row>
    <row r="1364" spans="1:5" x14ac:dyDescent="0.25">
      <c r="A1364" t="str">
        <f t="shared" si="27"/>
        <v>104435003- Mercer Area SD (Mercer)</v>
      </c>
      <c r="B1364" t="s">
        <v>3238</v>
      </c>
      <c r="C1364" t="s">
        <v>3239</v>
      </c>
      <c r="D1364" t="s">
        <v>6043</v>
      </c>
      <c r="E1364" t="s">
        <v>1359</v>
      </c>
    </row>
    <row r="1365" spans="1:5" x14ac:dyDescent="0.25">
      <c r="A1365" t="str">
        <f t="shared" si="27"/>
        <v>104435107- Mercer County Career Center (Mercer)</v>
      </c>
      <c r="B1365" t="s">
        <v>3240</v>
      </c>
      <c r="C1365" t="s">
        <v>3241</v>
      </c>
      <c r="D1365" t="s">
        <v>6042</v>
      </c>
      <c r="E1365" t="s">
        <v>1359</v>
      </c>
    </row>
    <row r="1366" spans="1:5" x14ac:dyDescent="0.25">
      <c r="A1366" t="str">
        <f t="shared" si="27"/>
        <v>212287503- Mercersburg Academy (Mercersburg)</v>
      </c>
      <c r="B1366" t="s">
        <v>3242</v>
      </c>
      <c r="C1366" t="s">
        <v>3243</v>
      </c>
      <c r="D1366" t="s">
        <v>6039</v>
      </c>
      <c r="E1366" t="s">
        <v>3244</v>
      </c>
    </row>
    <row r="1367" spans="1:5" x14ac:dyDescent="0.25">
      <c r="A1367" t="str">
        <f t="shared" si="27"/>
        <v>226514102- Mercy Career and Technical High School (Philadelphia)</v>
      </c>
      <c r="B1367" t="s">
        <v>3245</v>
      </c>
      <c r="C1367" t="s">
        <v>3246</v>
      </c>
      <c r="D1367" t="s">
        <v>6039</v>
      </c>
      <c r="E1367" t="s">
        <v>21</v>
      </c>
    </row>
    <row r="1368" spans="1:5" x14ac:dyDescent="0.25">
      <c r="A1368" t="str">
        <f t="shared" si="27"/>
        <v>221394002- Mercy Special Learning Center (Allentown)</v>
      </c>
      <c r="B1368" t="s">
        <v>3247</v>
      </c>
      <c r="C1368" t="s">
        <v>3248</v>
      </c>
      <c r="D1368" t="s">
        <v>6039</v>
      </c>
      <c r="E1368" t="s">
        <v>157</v>
      </c>
    </row>
    <row r="1369" spans="1:5" x14ac:dyDescent="0.25">
      <c r="A1369" t="str">
        <f t="shared" si="27"/>
        <v>205254004- Mercyhurst Preparatory School (Erie)</v>
      </c>
      <c r="B1369" t="s">
        <v>3249</v>
      </c>
      <c r="C1369" t="s">
        <v>3250</v>
      </c>
      <c r="D1369" t="s">
        <v>6039</v>
      </c>
      <c r="E1369" t="s">
        <v>94</v>
      </c>
    </row>
    <row r="1370" spans="1:5" x14ac:dyDescent="0.25">
      <c r="A1370" t="str">
        <f t="shared" si="27"/>
        <v>320480368- Meridian Academy (Bethlehem)</v>
      </c>
      <c r="B1370" t="s">
        <v>3251</v>
      </c>
      <c r="C1370" t="s">
        <v>3252</v>
      </c>
      <c r="D1370" t="s">
        <v>6041</v>
      </c>
      <c r="E1370" t="s">
        <v>539</v>
      </c>
    </row>
    <row r="1371" spans="1:5" x14ac:dyDescent="0.25">
      <c r="A1371" t="str">
        <f t="shared" si="27"/>
        <v>223464302- Merion Mercy Academy (Merion Station)</v>
      </c>
      <c r="B1371" t="s">
        <v>3253</v>
      </c>
      <c r="C1371" t="s">
        <v>3254</v>
      </c>
      <c r="D1371" t="s">
        <v>6039</v>
      </c>
      <c r="E1371" t="s">
        <v>1945</v>
      </c>
    </row>
    <row r="1372" spans="1:5" x14ac:dyDescent="0.25">
      <c r="A1372" t="str">
        <f t="shared" si="27"/>
        <v>223461534- Mesivta High School of Greater Philadelphia (Bala Cynwyd)</v>
      </c>
      <c r="B1372" t="s">
        <v>3255</v>
      </c>
      <c r="C1372" t="s">
        <v>3256</v>
      </c>
      <c r="D1372" t="s">
        <v>6039</v>
      </c>
      <c r="E1372" t="s">
        <v>372</v>
      </c>
    </row>
    <row r="1373" spans="1:5" x14ac:dyDescent="0.25">
      <c r="A1373" t="str">
        <f t="shared" si="27"/>
        <v>123465303- Methacton SD (Eagleville)</v>
      </c>
      <c r="B1373" t="s">
        <v>3257</v>
      </c>
      <c r="C1373" t="s">
        <v>3258</v>
      </c>
      <c r="D1373" t="s">
        <v>6043</v>
      </c>
      <c r="E1373" t="s">
        <v>2705</v>
      </c>
    </row>
    <row r="1374" spans="1:5" x14ac:dyDescent="0.25">
      <c r="A1374" t="str">
        <f t="shared" si="27"/>
        <v>213364102- Metzlers Mennonite School (Ephrata)</v>
      </c>
      <c r="B1374" t="s">
        <v>3259</v>
      </c>
      <c r="C1374" t="s">
        <v>3260</v>
      </c>
      <c r="D1374" t="s">
        <v>6039</v>
      </c>
      <c r="E1374" t="s">
        <v>516</v>
      </c>
    </row>
    <row r="1375" spans="1:5" x14ac:dyDescent="0.25">
      <c r="A1375" t="str">
        <f t="shared" si="27"/>
        <v>119355503- Mid Valley SD (Throop)</v>
      </c>
      <c r="B1375" t="s">
        <v>3261</v>
      </c>
      <c r="C1375" t="s">
        <v>3262</v>
      </c>
      <c r="D1375" t="s">
        <v>6043</v>
      </c>
      <c r="E1375" t="s">
        <v>3263</v>
      </c>
    </row>
    <row r="1376" spans="1:5" x14ac:dyDescent="0.25">
      <c r="A1376" t="str">
        <f t="shared" si="27"/>
        <v>116555003- Midd-West SD (Middleburg)</v>
      </c>
      <c r="B1376" t="s">
        <v>3264</v>
      </c>
      <c r="C1376" t="s">
        <v>3265</v>
      </c>
      <c r="D1376" t="s">
        <v>6043</v>
      </c>
      <c r="E1376" t="s">
        <v>3266</v>
      </c>
    </row>
    <row r="1377" spans="1:5" x14ac:dyDescent="0.25">
      <c r="A1377" t="str">
        <f t="shared" si="27"/>
        <v>122097007- Middle Bucks Institute of Technology (Jamison)</v>
      </c>
      <c r="B1377" t="s">
        <v>3267</v>
      </c>
      <c r="C1377" t="s">
        <v>3268</v>
      </c>
      <c r="D1377" t="s">
        <v>6042</v>
      </c>
      <c r="E1377" t="s">
        <v>2027</v>
      </c>
    </row>
    <row r="1378" spans="1:5" x14ac:dyDescent="0.25">
      <c r="A1378" t="str">
        <f t="shared" si="27"/>
        <v>210140010- Middle Road School (Aaronsburg)</v>
      </c>
      <c r="B1378" t="s">
        <v>3269</v>
      </c>
      <c r="C1378" t="s">
        <v>3270</v>
      </c>
      <c r="D1378" t="s">
        <v>6039</v>
      </c>
      <c r="E1378" t="s">
        <v>2767</v>
      </c>
    </row>
    <row r="1379" spans="1:5" x14ac:dyDescent="0.25">
      <c r="A1379" t="str">
        <f t="shared" si="27"/>
        <v>115226003- Middletown Area SD (Middletown)</v>
      </c>
      <c r="B1379" t="s">
        <v>3271</v>
      </c>
      <c r="C1379" t="s">
        <v>3272</v>
      </c>
      <c r="D1379" t="s">
        <v>6043</v>
      </c>
      <c r="E1379" t="s">
        <v>3273</v>
      </c>
    </row>
    <row r="1380" spans="1:5" x14ac:dyDescent="0.25">
      <c r="A1380" t="str">
        <f t="shared" si="27"/>
        <v>300234860- Middletown Montessori School (Media)</v>
      </c>
      <c r="B1380" t="s">
        <v>3274</v>
      </c>
      <c r="C1380" t="s">
        <v>3275</v>
      </c>
      <c r="D1380" t="s">
        <v>6041</v>
      </c>
      <c r="E1380" t="s">
        <v>466</v>
      </c>
    </row>
    <row r="1381" spans="1:5" x14ac:dyDescent="0.25">
      <c r="A1381" t="str">
        <f t="shared" si="27"/>
        <v>127045303- Midland Borough SD (Midland)</v>
      </c>
      <c r="B1381" t="s">
        <v>3276</v>
      </c>
      <c r="C1381" t="s">
        <v>3277</v>
      </c>
      <c r="D1381" t="s">
        <v>6043</v>
      </c>
      <c r="E1381" t="s">
        <v>2955</v>
      </c>
    </row>
    <row r="1382" spans="1:5" x14ac:dyDescent="0.25">
      <c r="A1382" t="str">
        <f t="shared" ref="A1382:A1440" si="28">CONCATENATE(B1382,"-"," ",C1382," ","(",E1382,")")</f>
        <v>104000000- Midwestern IU 4 (Grove City)</v>
      </c>
      <c r="B1382" t="s">
        <v>3278</v>
      </c>
      <c r="C1382" t="s">
        <v>3279</v>
      </c>
      <c r="D1382" t="s">
        <v>6045</v>
      </c>
      <c r="E1382" t="s">
        <v>1975</v>
      </c>
    </row>
    <row r="1383" spans="1:5" x14ac:dyDescent="0.25">
      <c r="A1383" t="str">
        <f t="shared" si="28"/>
        <v>111444307- Mifflin County Academy of Science and Technology (Lewistown)</v>
      </c>
      <c r="B1383" t="s">
        <v>3280</v>
      </c>
      <c r="C1383" t="s">
        <v>3281</v>
      </c>
      <c r="D1383" t="s">
        <v>6042</v>
      </c>
      <c r="E1383" t="s">
        <v>559</v>
      </c>
    </row>
    <row r="1384" spans="1:5" x14ac:dyDescent="0.25">
      <c r="A1384" t="str">
        <f t="shared" si="28"/>
        <v>211443503- Mifflin County Christian Academy (McClure)</v>
      </c>
      <c r="B1384" t="s">
        <v>3282</v>
      </c>
      <c r="C1384" t="s">
        <v>3283</v>
      </c>
      <c r="D1384" t="s">
        <v>6039</v>
      </c>
      <c r="E1384" t="s">
        <v>396</v>
      </c>
    </row>
    <row r="1385" spans="1:5" x14ac:dyDescent="0.25">
      <c r="A1385" t="str">
        <f t="shared" si="28"/>
        <v>111444602- Mifflin County SD (Lewistown)</v>
      </c>
      <c r="B1385" t="s">
        <v>3284</v>
      </c>
      <c r="C1385" t="s">
        <v>3285</v>
      </c>
      <c r="D1385" t="s">
        <v>6043</v>
      </c>
      <c r="E1385" t="s">
        <v>559</v>
      </c>
    </row>
    <row r="1386" spans="1:5" x14ac:dyDescent="0.25">
      <c r="A1386" t="str">
        <f t="shared" si="28"/>
        <v>116605003- Mifflinburg Area SD (Mifflinburg)</v>
      </c>
      <c r="B1386" t="s">
        <v>3286</v>
      </c>
      <c r="C1386" t="s">
        <v>3287</v>
      </c>
      <c r="D1386" t="s">
        <v>6043</v>
      </c>
      <c r="E1386" t="s">
        <v>688</v>
      </c>
    </row>
    <row r="1387" spans="1:5" x14ac:dyDescent="0.25">
      <c r="A1387" t="str">
        <f t="shared" si="28"/>
        <v>323460089- Milagre Kids School (Lansdale)</v>
      </c>
      <c r="B1387" t="s">
        <v>3288</v>
      </c>
      <c r="C1387" t="s">
        <v>3289</v>
      </c>
      <c r="D1387" t="s">
        <v>6041</v>
      </c>
      <c r="E1387" t="s">
        <v>392</v>
      </c>
    </row>
    <row r="1388" spans="1:5" x14ac:dyDescent="0.25">
      <c r="A1388" t="str">
        <f t="shared" si="28"/>
        <v>325230051- Milagre Kids School (Swarthmore)</v>
      </c>
      <c r="B1388" t="s">
        <v>3290</v>
      </c>
      <c r="C1388" t="s">
        <v>3289</v>
      </c>
      <c r="D1388" t="s">
        <v>6041</v>
      </c>
      <c r="E1388" t="s">
        <v>1972</v>
      </c>
    </row>
    <row r="1389" spans="1:5" x14ac:dyDescent="0.25">
      <c r="A1389" t="str">
        <f t="shared" si="28"/>
        <v>300404510- Milford E Barnes Junior School (Wilkes Barre)</v>
      </c>
      <c r="B1389" t="s">
        <v>3291</v>
      </c>
      <c r="C1389" t="s">
        <v>3292</v>
      </c>
      <c r="D1389" t="s">
        <v>6041</v>
      </c>
      <c r="E1389" t="s">
        <v>367</v>
      </c>
    </row>
    <row r="1390" spans="1:5" x14ac:dyDescent="0.25">
      <c r="A1390" t="str">
        <f t="shared" si="28"/>
        <v>213364172- Mill Creek School (Bird in Hand)</v>
      </c>
      <c r="B1390" t="s">
        <v>3293</v>
      </c>
      <c r="C1390" t="s">
        <v>3294</v>
      </c>
      <c r="D1390" t="s">
        <v>6039</v>
      </c>
      <c r="E1390" t="s">
        <v>925</v>
      </c>
    </row>
    <row r="1391" spans="1:5" x14ac:dyDescent="0.25">
      <c r="A1391" t="str">
        <f t="shared" si="28"/>
        <v>226514112- Mill Creek School (Philadelphia)</v>
      </c>
      <c r="B1391" t="s">
        <v>3295</v>
      </c>
      <c r="C1391" t="s">
        <v>3294</v>
      </c>
      <c r="D1391" t="s">
        <v>6041</v>
      </c>
      <c r="E1391" t="s">
        <v>21</v>
      </c>
    </row>
    <row r="1392" spans="1:5" x14ac:dyDescent="0.25">
      <c r="A1392" t="str">
        <f t="shared" si="28"/>
        <v>224154520- Mill Run School (Honey Brook)</v>
      </c>
      <c r="B1392" t="s">
        <v>3296</v>
      </c>
      <c r="C1392" t="s">
        <v>3297</v>
      </c>
      <c r="D1392" t="s">
        <v>6039</v>
      </c>
      <c r="E1392" t="s">
        <v>1673</v>
      </c>
    </row>
    <row r="1393" spans="1:5" x14ac:dyDescent="0.25">
      <c r="A1393" t="str">
        <f t="shared" si="28"/>
        <v>213384053- Millbach Mennonite School (Newmanstown)</v>
      </c>
      <c r="B1393" t="s">
        <v>3298</v>
      </c>
      <c r="C1393" t="s">
        <v>3299</v>
      </c>
      <c r="D1393" t="s">
        <v>6039</v>
      </c>
      <c r="E1393" t="s">
        <v>3300</v>
      </c>
    </row>
    <row r="1394" spans="1:5" x14ac:dyDescent="0.25">
      <c r="A1394" t="str">
        <f t="shared" si="28"/>
        <v>213384003- Millbach Springs School (Myerstown)</v>
      </c>
      <c r="B1394" t="s">
        <v>3301</v>
      </c>
      <c r="C1394" t="s">
        <v>3302</v>
      </c>
      <c r="D1394" t="s">
        <v>6039</v>
      </c>
      <c r="E1394" t="s">
        <v>631</v>
      </c>
    </row>
    <row r="1395" spans="1:5" x14ac:dyDescent="0.25">
      <c r="A1395" t="str">
        <f t="shared" si="28"/>
        <v>105257602- Millcreek Township SD (Erie)</v>
      </c>
      <c r="B1395" t="s">
        <v>3303</v>
      </c>
      <c r="C1395" t="s">
        <v>3304</v>
      </c>
      <c r="D1395" t="s">
        <v>6043</v>
      </c>
      <c r="E1395" t="s">
        <v>94</v>
      </c>
    </row>
    <row r="1396" spans="1:5" x14ac:dyDescent="0.25">
      <c r="A1396" t="str">
        <f t="shared" si="28"/>
        <v>115226103- Millersburg Area SD (Millersburg)</v>
      </c>
      <c r="B1396" t="s">
        <v>3305</v>
      </c>
      <c r="C1396" t="s">
        <v>3306</v>
      </c>
      <c r="D1396" t="s">
        <v>6043</v>
      </c>
      <c r="E1396" t="s">
        <v>1949</v>
      </c>
    </row>
    <row r="1397" spans="1:5" x14ac:dyDescent="0.25">
      <c r="A1397" t="str">
        <f t="shared" si="28"/>
        <v>216603694- Millmont Mennonite School (Millmont)</v>
      </c>
      <c r="B1397" t="s">
        <v>3307</v>
      </c>
      <c r="C1397" t="s">
        <v>3308</v>
      </c>
      <c r="D1397" t="s">
        <v>6039</v>
      </c>
      <c r="E1397" t="s">
        <v>808</v>
      </c>
    </row>
    <row r="1398" spans="1:5" x14ac:dyDescent="0.25">
      <c r="A1398" t="str">
        <f t="shared" si="28"/>
        <v>213364202- Millport Mennonite School (Lititz)</v>
      </c>
      <c r="B1398" t="s">
        <v>3309</v>
      </c>
      <c r="C1398" t="s">
        <v>3310</v>
      </c>
      <c r="D1398" t="s">
        <v>6039</v>
      </c>
      <c r="E1398" t="s">
        <v>154</v>
      </c>
    </row>
    <row r="1399" spans="1:5" x14ac:dyDescent="0.25">
      <c r="A1399" t="str">
        <f t="shared" si="28"/>
        <v>116195004- Millville Area SD (Millville)</v>
      </c>
      <c r="B1399" t="s">
        <v>3311</v>
      </c>
      <c r="C1399" t="s">
        <v>3312</v>
      </c>
      <c r="D1399" t="s">
        <v>6043</v>
      </c>
      <c r="E1399" t="s">
        <v>386</v>
      </c>
    </row>
    <row r="1400" spans="1:5" x14ac:dyDescent="0.25">
      <c r="A1400" t="str">
        <f t="shared" si="28"/>
        <v>213360540- Millway School (Lititz)</v>
      </c>
      <c r="B1400" t="s">
        <v>3313</v>
      </c>
      <c r="C1400" t="s">
        <v>3314</v>
      </c>
      <c r="D1400" t="s">
        <v>6039</v>
      </c>
      <c r="E1400" t="s">
        <v>154</v>
      </c>
    </row>
    <row r="1401" spans="1:5" x14ac:dyDescent="0.25">
      <c r="A1401" t="str">
        <f t="shared" si="28"/>
        <v>213364282- Millwood School (Gap)</v>
      </c>
      <c r="B1401" t="s">
        <v>3315</v>
      </c>
      <c r="C1401" t="s">
        <v>3316</v>
      </c>
      <c r="D1401" t="s">
        <v>6039</v>
      </c>
      <c r="E1401" t="s">
        <v>743</v>
      </c>
    </row>
    <row r="1402" spans="1:5" x14ac:dyDescent="0.25">
      <c r="A1402" t="str">
        <f t="shared" si="28"/>
        <v>116495003- Milton Area SD (Milton)</v>
      </c>
      <c r="B1402" t="s">
        <v>3317</v>
      </c>
      <c r="C1402" t="s">
        <v>3318</v>
      </c>
      <c r="D1402" t="s">
        <v>6043</v>
      </c>
      <c r="E1402" t="s">
        <v>961</v>
      </c>
    </row>
    <row r="1403" spans="1:5" x14ac:dyDescent="0.25">
      <c r="A1403" t="str">
        <f t="shared" si="28"/>
        <v>219359801- Milton Eisner Yeshiva HS (Scranton)</v>
      </c>
      <c r="B1403" t="s">
        <v>3319</v>
      </c>
      <c r="C1403" t="s">
        <v>3320</v>
      </c>
      <c r="D1403" t="s">
        <v>6039</v>
      </c>
      <c r="E1403" t="s">
        <v>185</v>
      </c>
    </row>
    <row r="1404" spans="1:5" x14ac:dyDescent="0.25">
      <c r="A1404" t="str">
        <f t="shared" si="28"/>
        <v>215224123- Milton Hershey School (Hershey)</v>
      </c>
      <c r="B1404" t="s">
        <v>3321</v>
      </c>
      <c r="C1404" t="s">
        <v>3322</v>
      </c>
      <c r="D1404" t="s">
        <v>6039</v>
      </c>
      <c r="E1404" t="s">
        <v>1485</v>
      </c>
    </row>
    <row r="1405" spans="1:5" x14ac:dyDescent="0.25">
      <c r="A1405" t="str">
        <f t="shared" si="28"/>
        <v>129544703- Minersville Area SD (Pottsville)</v>
      </c>
      <c r="B1405" t="s">
        <v>3323</v>
      </c>
      <c r="C1405" t="s">
        <v>3324</v>
      </c>
      <c r="D1405" t="s">
        <v>6043</v>
      </c>
      <c r="E1405" t="s">
        <v>326</v>
      </c>
    </row>
    <row r="1406" spans="1:5" x14ac:dyDescent="0.25">
      <c r="A1406" t="str">
        <f t="shared" si="28"/>
        <v>213360079- Minnich School (Bird In Hand)</v>
      </c>
      <c r="B1406" t="s">
        <v>3325</v>
      </c>
      <c r="C1406" t="s">
        <v>3326</v>
      </c>
      <c r="D1406" t="s">
        <v>6039</v>
      </c>
      <c r="E1406" t="s">
        <v>1328</v>
      </c>
    </row>
    <row r="1407" spans="1:5" x14ac:dyDescent="0.25">
      <c r="A1407" t="str">
        <f t="shared" si="28"/>
        <v>300394580- Minsi Trails Cncl BSA (Lehigh Valley)</v>
      </c>
      <c r="B1407" t="s">
        <v>3327</v>
      </c>
      <c r="C1407" t="s">
        <v>3328</v>
      </c>
      <c r="D1407" t="s">
        <v>6044</v>
      </c>
      <c r="E1407" t="s">
        <v>3329</v>
      </c>
    </row>
    <row r="1408" spans="1:5" x14ac:dyDescent="0.25">
      <c r="A1408" t="str">
        <f t="shared" si="28"/>
        <v>223464502- Miquon School (Conshohocken)</v>
      </c>
      <c r="B1408" t="s">
        <v>3330</v>
      </c>
      <c r="C1408" t="s">
        <v>3331</v>
      </c>
      <c r="D1408" t="s">
        <v>6039</v>
      </c>
      <c r="E1408" t="s">
        <v>79</v>
      </c>
    </row>
    <row r="1409" spans="1:5" x14ac:dyDescent="0.25">
      <c r="A1409" t="str">
        <f t="shared" si="28"/>
        <v>226510050- Miracle Temple Christian Academy (Philadelphia)</v>
      </c>
      <c r="B1409" t="s">
        <v>3332</v>
      </c>
      <c r="C1409" t="s">
        <v>3333</v>
      </c>
      <c r="D1409" t="s">
        <v>6039</v>
      </c>
      <c r="E1409" t="s">
        <v>21</v>
      </c>
    </row>
    <row r="1410" spans="1:5" x14ac:dyDescent="0.25">
      <c r="A1410" t="str">
        <f t="shared" si="28"/>
        <v>324150059- Mission for Educating Children with Autism (Downingtown)</v>
      </c>
      <c r="B1410" t="s">
        <v>3334</v>
      </c>
      <c r="C1410" t="s">
        <v>3335</v>
      </c>
      <c r="D1410" t="s">
        <v>6041</v>
      </c>
      <c r="E1410" t="s">
        <v>589</v>
      </c>
    </row>
    <row r="1411" spans="1:5" x14ac:dyDescent="0.25">
      <c r="A1411" t="str">
        <f t="shared" si="28"/>
        <v>216551825- Misty Hollow Mennonite School (Middleburg)</v>
      </c>
      <c r="B1411" t="s">
        <v>3336</v>
      </c>
      <c r="C1411" t="s">
        <v>3337</v>
      </c>
      <c r="D1411" t="s">
        <v>6039</v>
      </c>
      <c r="E1411" t="s">
        <v>3266</v>
      </c>
    </row>
    <row r="1412" spans="1:5" x14ac:dyDescent="0.25">
      <c r="A1412" t="str">
        <f t="shared" si="28"/>
        <v>210140012- Misty Meadow School (Coburn)</v>
      </c>
      <c r="B1412" t="s">
        <v>3338</v>
      </c>
      <c r="C1412" t="s">
        <v>3339</v>
      </c>
      <c r="D1412" t="s">
        <v>6039</v>
      </c>
      <c r="E1412" t="s">
        <v>3340</v>
      </c>
    </row>
    <row r="1413" spans="1:5" x14ac:dyDescent="0.25">
      <c r="A1413" t="str">
        <f t="shared" si="28"/>
        <v>213360083- Misty Meadow School (Christiana)</v>
      </c>
      <c r="B1413" t="s">
        <v>3341</v>
      </c>
      <c r="C1413" t="s">
        <v>3339</v>
      </c>
      <c r="D1413" t="s">
        <v>6039</v>
      </c>
      <c r="E1413" t="s">
        <v>401</v>
      </c>
    </row>
    <row r="1414" spans="1:5" x14ac:dyDescent="0.25">
      <c r="A1414" t="str">
        <f t="shared" si="28"/>
        <v>218404201- MMI Preparatory School (Freeland)</v>
      </c>
      <c r="B1414" t="s">
        <v>3342</v>
      </c>
      <c r="C1414" t="s">
        <v>3343</v>
      </c>
      <c r="D1414" t="s">
        <v>6039</v>
      </c>
      <c r="E1414" t="s">
        <v>3344</v>
      </c>
    </row>
    <row r="1415" spans="1:5" x14ac:dyDescent="0.25">
      <c r="A1415" t="str">
        <f t="shared" si="28"/>
        <v>104375003- Mohawk Area SD (New Castle)</v>
      </c>
      <c r="B1415" t="s">
        <v>3345</v>
      </c>
      <c r="C1415" t="s">
        <v>3346</v>
      </c>
      <c r="D1415" t="s">
        <v>6043</v>
      </c>
      <c r="E1415" t="s">
        <v>1350</v>
      </c>
    </row>
    <row r="1416" spans="1:5" x14ac:dyDescent="0.25">
      <c r="A1416" t="str">
        <f t="shared" si="28"/>
        <v>101634207- Mon Valley CTC (Charleroi)</v>
      </c>
      <c r="B1416" t="s">
        <v>3347</v>
      </c>
      <c r="C1416" t="s">
        <v>3348</v>
      </c>
      <c r="D1416" t="s">
        <v>6042</v>
      </c>
      <c r="E1416" t="s">
        <v>995</v>
      </c>
    </row>
    <row r="1417" spans="1:5" x14ac:dyDescent="0.25">
      <c r="A1417" t="str">
        <f t="shared" si="28"/>
        <v>212281050- Monarchs Way (Chambersburg)</v>
      </c>
      <c r="B1417" t="s">
        <v>3349</v>
      </c>
      <c r="C1417" t="s">
        <v>3350</v>
      </c>
      <c r="D1417" t="s">
        <v>6039</v>
      </c>
      <c r="E1417" t="s">
        <v>811</v>
      </c>
    </row>
    <row r="1418" spans="1:5" x14ac:dyDescent="0.25">
      <c r="A1418" t="str">
        <f t="shared" si="28"/>
        <v>107655803- Monessen City SD (Monessen)</v>
      </c>
      <c r="B1418" t="s">
        <v>3351</v>
      </c>
      <c r="C1418" t="s">
        <v>3352</v>
      </c>
      <c r="D1418" t="s">
        <v>6043</v>
      </c>
      <c r="E1418" t="s">
        <v>1519</v>
      </c>
    </row>
    <row r="1419" spans="1:5" x14ac:dyDescent="0.25">
      <c r="A1419" t="str">
        <f t="shared" si="28"/>
        <v>104105353- Moniteau SD (West Sunbury)</v>
      </c>
      <c r="B1419" t="s">
        <v>3353</v>
      </c>
      <c r="C1419" t="s">
        <v>3354</v>
      </c>
      <c r="D1419" t="s">
        <v>6043</v>
      </c>
      <c r="E1419" t="s">
        <v>3355</v>
      </c>
    </row>
    <row r="1420" spans="1:5" x14ac:dyDescent="0.25">
      <c r="A1420" t="str">
        <f t="shared" si="28"/>
        <v>120454507- Monroe Career &amp; Tech Inst (Bartonsville)</v>
      </c>
      <c r="B1420" t="s">
        <v>3356</v>
      </c>
      <c r="C1420" t="s">
        <v>3357</v>
      </c>
      <c r="D1420" t="s">
        <v>6042</v>
      </c>
      <c r="E1420" t="s">
        <v>3358</v>
      </c>
    </row>
    <row r="1421" spans="1:5" x14ac:dyDescent="0.25">
      <c r="A1421" t="str">
        <f t="shared" si="28"/>
        <v>225231002- Monsignor Bonner Archbishop Prendergast Catholic High School (Drexel Hill)</v>
      </c>
      <c r="B1421" t="s">
        <v>3359</v>
      </c>
      <c r="C1421" t="s">
        <v>3360</v>
      </c>
      <c r="D1421" t="s">
        <v>6039</v>
      </c>
      <c r="E1421" t="s">
        <v>2409</v>
      </c>
    </row>
    <row r="1422" spans="1:5" x14ac:dyDescent="0.25">
      <c r="A1422" t="str">
        <f t="shared" si="28"/>
        <v>300286650- Montessori Academy of Chambersburg (Chambersburg)</v>
      </c>
      <c r="B1422" t="s">
        <v>3361</v>
      </c>
      <c r="C1422" t="s">
        <v>3362</v>
      </c>
      <c r="D1422" t="s">
        <v>6041</v>
      </c>
      <c r="E1422" t="s">
        <v>811</v>
      </c>
    </row>
    <row r="1423" spans="1:5" x14ac:dyDescent="0.25">
      <c r="A1423" t="str">
        <f t="shared" si="28"/>
        <v>300364100- Montessori Academy of Lancaster (Lancaster)</v>
      </c>
      <c r="B1423" t="s">
        <v>3363</v>
      </c>
      <c r="C1423" t="s">
        <v>3364</v>
      </c>
      <c r="D1423" t="s">
        <v>6041</v>
      </c>
      <c r="E1423" t="s">
        <v>235</v>
      </c>
    </row>
    <row r="1424" spans="1:5" x14ac:dyDescent="0.25">
      <c r="A1424" t="str">
        <f t="shared" si="28"/>
        <v>300026330- Montessori Centre Academy Inc (Glenshaw)</v>
      </c>
      <c r="B1424" t="s">
        <v>3365</v>
      </c>
      <c r="C1424" t="s">
        <v>3366</v>
      </c>
      <c r="D1424" t="s">
        <v>6039</v>
      </c>
      <c r="E1424" t="s">
        <v>610</v>
      </c>
    </row>
    <row r="1425" spans="1:5" x14ac:dyDescent="0.25">
      <c r="A1425" t="str">
        <f t="shared" si="28"/>
        <v>300026470- Montessori Childrens Community (Sewickley)</v>
      </c>
      <c r="B1425" t="s">
        <v>3367</v>
      </c>
      <c r="C1425" t="s">
        <v>3368</v>
      </c>
      <c r="D1425" t="s">
        <v>6041</v>
      </c>
      <c r="E1425" t="s">
        <v>1631</v>
      </c>
    </row>
    <row r="1426" spans="1:5" x14ac:dyDescent="0.25">
      <c r="A1426" t="str">
        <f t="shared" si="28"/>
        <v>300091390- Montessori Childrens House (Warminster)</v>
      </c>
      <c r="B1426" t="s">
        <v>3369</v>
      </c>
      <c r="C1426" t="s">
        <v>3370</v>
      </c>
      <c r="D1426" t="s">
        <v>6041</v>
      </c>
      <c r="E1426" t="s">
        <v>285</v>
      </c>
    </row>
    <row r="1427" spans="1:5" x14ac:dyDescent="0.25">
      <c r="A1427" t="str">
        <f t="shared" si="28"/>
        <v>300155630- Montessori Childrens House of Valley Forge (Wayne)</v>
      </c>
      <c r="B1427" t="s">
        <v>3371</v>
      </c>
      <c r="C1427" t="s">
        <v>3372</v>
      </c>
      <c r="D1427" t="s">
        <v>6041</v>
      </c>
      <c r="E1427" t="s">
        <v>321</v>
      </c>
    </row>
    <row r="1428" spans="1:5" x14ac:dyDescent="0.25">
      <c r="A1428" t="str">
        <f t="shared" si="28"/>
        <v>300673550- Montessori Childrens House of York (York)</v>
      </c>
      <c r="B1428" t="s">
        <v>3373</v>
      </c>
      <c r="C1428" t="s">
        <v>3374</v>
      </c>
      <c r="D1428" t="s">
        <v>6041</v>
      </c>
      <c r="E1428" t="s">
        <v>364</v>
      </c>
    </row>
    <row r="1429" spans="1:5" x14ac:dyDescent="0.25">
      <c r="A1429" t="str">
        <f t="shared" si="28"/>
        <v>300026380- Montessori Childrens Schoolhouse (Bridgeville)</v>
      </c>
      <c r="B1429" t="s">
        <v>3375</v>
      </c>
      <c r="C1429" t="s">
        <v>3376</v>
      </c>
      <c r="D1429" t="s">
        <v>6041</v>
      </c>
      <c r="E1429" t="s">
        <v>2586</v>
      </c>
    </row>
    <row r="1430" spans="1:5" x14ac:dyDescent="0.25">
      <c r="A1430" t="str">
        <f t="shared" si="28"/>
        <v>322090079- Montessori Community School (Newtown)</v>
      </c>
      <c r="B1430" t="s">
        <v>3377</v>
      </c>
      <c r="C1430" t="s">
        <v>3378</v>
      </c>
      <c r="D1430" t="s">
        <v>6041</v>
      </c>
      <c r="E1430" t="s">
        <v>1039</v>
      </c>
    </row>
    <row r="1431" spans="1:5" x14ac:dyDescent="0.25">
      <c r="A1431" t="str">
        <f t="shared" si="28"/>
        <v>300064150- Montessori Country Day School (Sinking Spring)</v>
      </c>
      <c r="B1431" t="s">
        <v>3379</v>
      </c>
      <c r="C1431" t="s">
        <v>3380</v>
      </c>
      <c r="D1431" t="s">
        <v>6041</v>
      </c>
      <c r="E1431" t="s">
        <v>3381</v>
      </c>
    </row>
    <row r="1432" spans="1:5" x14ac:dyDescent="0.25">
      <c r="A1432" t="str">
        <f t="shared" si="28"/>
        <v>300250760- Montessori in the Woods (Erie)</v>
      </c>
      <c r="B1432" t="s">
        <v>3382</v>
      </c>
      <c r="C1432" t="s">
        <v>3383</v>
      </c>
      <c r="D1432" t="s">
        <v>6041</v>
      </c>
      <c r="E1432" t="s">
        <v>94</v>
      </c>
    </row>
    <row r="1433" spans="1:5" x14ac:dyDescent="0.25">
      <c r="A1433" t="str">
        <f t="shared" si="28"/>
        <v>300351400- Montessori Preschool and Kindergarten (Scranton)</v>
      </c>
      <c r="B1433" t="s">
        <v>3384</v>
      </c>
      <c r="C1433" t="s">
        <v>3385</v>
      </c>
      <c r="D1433" t="s">
        <v>6041</v>
      </c>
      <c r="E1433" t="s">
        <v>185</v>
      </c>
    </row>
    <row r="1434" spans="1:5" x14ac:dyDescent="0.25">
      <c r="A1434" t="str">
        <f t="shared" si="28"/>
        <v>105250004- Montessori Regional CS (Erie)</v>
      </c>
      <c r="B1434" t="s">
        <v>3386</v>
      </c>
      <c r="C1434" t="s">
        <v>3387</v>
      </c>
      <c r="D1434" t="s">
        <v>6040</v>
      </c>
      <c r="E1434" t="s">
        <v>94</v>
      </c>
    </row>
    <row r="1435" spans="1:5" x14ac:dyDescent="0.25">
      <c r="A1435" t="str">
        <f t="shared" si="28"/>
        <v>300464850- Montessori School (Dresher)</v>
      </c>
      <c r="B1435" t="s">
        <v>3388</v>
      </c>
      <c r="C1435" t="s">
        <v>3389</v>
      </c>
      <c r="D1435" t="s">
        <v>6039</v>
      </c>
      <c r="E1435" t="s">
        <v>3390</v>
      </c>
    </row>
    <row r="1436" spans="1:5" x14ac:dyDescent="0.25">
      <c r="A1436" t="str">
        <f t="shared" si="28"/>
        <v>322090023- Montessori School (Morrisville)</v>
      </c>
      <c r="B1436" t="s">
        <v>3391</v>
      </c>
      <c r="C1436" t="s">
        <v>3389</v>
      </c>
      <c r="D1436" t="s">
        <v>6041</v>
      </c>
      <c r="E1436" t="s">
        <v>2463</v>
      </c>
    </row>
    <row r="1437" spans="1:5" x14ac:dyDescent="0.25">
      <c r="A1437" t="str">
        <f t="shared" si="28"/>
        <v>117415004- Montgomery Area SD (Montgomery)</v>
      </c>
      <c r="B1437" t="s">
        <v>3392</v>
      </c>
      <c r="C1437" t="s">
        <v>3393</v>
      </c>
      <c r="D1437" t="s">
        <v>6043</v>
      </c>
      <c r="E1437" t="s">
        <v>383</v>
      </c>
    </row>
    <row r="1438" spans="1:5" x14ac:dyDescent="0.25">
      <c r="A1438" t="str">
        <f t="shared" si="28"/>
        <v>123000000- Montgomery County IU 23 (Norristown)</v>
      </c>
      <c r="B1438" t="s">
        <v>3394</v>
      </c>
      <c r="C1438" t="s">
        <v>3395</v>
      </c>
      <c r="D1438" t="s">
        <v>6045</v>
      </c>
      <c r="E1438" t="s">
        <v>1960</v>
      </c>
    </row>
    <row r="1439" spans="1:5" x14ac:dyDescent="0.25">
      <c r="A1439" t="str">
        <f t="shared" si="28"/>
        <v>224154532- Montgomery School (Chester Springs)</v>
      </c>
      <c r="B1439" t="s">
        <v>3396</v>
      </c>
      <c r="C1439" t="s">
        <v>3397</v>
      </c>
      <c r="D1439" t="s">
        <v>6039</v>
      </c>
      <c r="E1439" t="s">
        <v>3398</v>
      </c>
    </row>
    <row r="1440" spans="1:5" x14ac:dyDescent="0.25">
      <c r="A1440" t="str">
        <f t="shared" si="28"/>
        <v>103026303- Montour SD (Mc Kees Rocks)</v>
      </c>
      <c r="B1440" t="s">
        <v>3399</v>
      </c>
      <c r="C1440" t="s">
        <v>3400</v>
      </c>
      <c r="D1440" t="s">
        <v>6043</v>
      </c>
      <c r="E1440" t="s">
        <v>3401</v>
      </c>
    </row>
    <row r="1441" spans="1:5" x14ac:dyDescent="0.25">
      <c r="A1441" t="str">
        <f t="shared" ref="A1441:A1494" si="29">CONCATENATE(B1441,"-"," ",C1441," ","(",E1441,")")</f>
        <v>117415103- Montoursville Area SD (Montoursville)</v>
      </c>
      <c r="B1441" t="s">
        <v>3402</v>
      </c>
      <c r="C1441" t="s">
        <v>3403</v>
      </c>
      <c r="D1441" t="s">
        <v>6043</v>
      </c>
      <c r="E1441" t="s">
        <v>3404</v>
      </c>
    </row>
    <row r="1442" spans="1:5" x14ac:dyDescent="0.25">
      <c r="A1442" t="str">
        <f t="shared" si="29"/>
        <v>119584503- Montrose Area SD (Montrose)</v>
      </c>
      <c r="B1442" t="s">
        <v>3405</v>
      </c>
      <c r="C1442" t="s">
        <v>3406</v>
      </c>
      <c r="D1442" t="s">
        <v>6043</v>
      </c>
      <c r="E1442" t="s">
        <v>3407</v>
      </c>
    </row>
    <row r="1443" spans="1:5" x14ac:dyDescent="0.25">
      <c r="A1443" t="str">
        <f t="shared" si="29"/>
        <v>103026343- Moon Area SD (Moon Township)</v>
      </c>
      <c r="B1443" t="s">
        <v>3408</v>
      </c>
      <c r="C1443" t="s">
        <v>3409</v>
      </c>
      <c r="D1443" t="s">
        <v>6043</v>
      </c>
      <c r="E1443" t="s">
        <v>2045</v>
      </c>
    </row>
    <row r="1444" spans="1:5" x14ac:dyDescent="0.25">
      <c r="A1444" t="str">
        <f t="shared" si="29"/>
        <v>220483972- Moravian Academy - Downtown Campus (Bethlehem)</v>
      </c>
      <c r="B1444" t="s">
        <v>3410</v>
      </c>
      <c r="C1444" t="s">
        <v>3411</v>
      </c>
      <c r="D1444" t="s">
        <v>6039</v>
      </c>
      <c r="E1444" t="s">
        <v>539</v>
      </c>
    </row>
    <row r="1445" spans="1:5" x14ac:dyDescent="0.25">
      <c r="A1445" t="str">
        <f t="shared" si="29"/>
        <v>220483952- Moravian Academy - Merle Smith Campus (Bethlehem)</v>
      </c>
      <c r="B1445" t="s">
        <v>3412</v>
      </c>
      <c r="C1445" t="s">
        <v>3413</v>
      </c>
      <c r="D1445" t="s">
        <v>6039</v>
      </c>
      <c r="E1445" t="s">
        <v>539</v>
      </c>
    </row>
    <row r="1446" spans="1:5" x14ac:dyDescent="0.25">
      <c r="A1446" t="str">
        <f t="shared" si="29"/>
        <v>221398402- Moravian Academy - Swain Campus (Allentown)</v>
      </c>
      <c r="B1446" t="s">
        <v>3414</v>
      </c>
      <c r="C1446" t="s">
        <v>3415</v>
      </c>
      <c r="D1446" t="s">
        <v>6039</v>
      </c>
      <c r="E1446" t="s">
        <v>157</v>
      </c>
    </row>
    <row r="1447" spans="1:5" x14ac:dyDescent="0.25">
      <c r="A1447" t="str">
        <f t="shared" si="29"/>
        <v>216603503- Morningstar Mennonite School (Mifflinburg)</v>
      </c>
      <c r="B1447" t="s">
        <v>3416</v>
      </c>
      <c r="C1447" t="s">
        <v>3417</v>
      </c>
      <c r="D1447" t="s">
        <v>6039</v>
      </c>
      <c r="E1447" t="s">
        <v>688</v>
      </c>
    </row>
    <row r="1448" spans="1:5" x14ac:dyDescent="0.25">
      <c r="A1448" t="str">
        <f t="shared" si="29"/>
        <v>308118437- Morrell Neighborhood School (Johnstown)</v>
      </c>
      <c r="B1448" t="s">
        <v>3418</v>
      </c>
      <c r="C1448" t="s">
        <v>3419</v>
      </c>
      <c r="D1448" t="s">
        <v>6041</v>
      </c>
      <c r="E1448" t="s">
        <v>578</v>
      </c>
    </row>
    <row r="1449" spans="1:5" x14ac:dyDescent="0.25">
      <c r="A1449" t="str">
        <f t="shared" si="29"/>
        <v>213364272- Morris Hill School (Quarryville)</v>
      </c>
      <c r="B1449" t="s">
        <v>3420</v>
      </c>
      <c r="C1449" t="s">
        <v>3421</v>
      </c>
      <c r="D1449" t="s">
        <v>6039</v>
      </c>
      <c r="E1449" t="s">
        <v>400</v>
      </c>
    </row>
    <row r="1450" spans="1:5" x14ac:dyDescent="0.25">
      <c r="A1450" t="str">
        <f t="shared" si="29"/>
        <v>122097203- Morrisville Borough SD (Morrisville)</v>
      </c>
      <c r="B1450" t="s">
        <v>3422</v>
      </c>
      <c r="C1450" t="s">
        <v>3423</v>
      </c>
      <c r="D1450" t="s">
        <v>6043</v>
      </c>
      <c r="E1450" t="s">
        <v>2463</v>
      </c>
    </row>
    <row r="1451" spans="1:5" x14ac:dyDescent="0.25">
      <c r="A1451" t="str">
        <f t="shared" si="29"/>
        <v>110175003- Moshannon Valley SD (Houtzdale)</v>
      </c>
      <c r="B1451" t="s">
        <v>3425</v>
      </c>
      <c r="C1451" t="s">
        <v>3426</v>
      </c>
      <c r="D1451" t="s">
        <v>6043</v>
      </c>
      <c r="E1451" t="s">
        <v>3427</v>
      </c>
    </row>
    <row r="1452" spans="1:5" x14ac:dyDescent="0.25">
      <c r="A1452" t="str">
        <f t="shared" si="29"/>
        <v>226514252- Mother Divine Grace School (Philadelphia)</v>
      </c>
      <c r="B1452" t="s">
        <v>3428</v>
      </c>
      <c r="C1452" t="s">
        <v>3429</v>
      </c>
      <c r="D1452" t="s">
        <v>6039</v>
      </c>
      <c r="E1452" t="s">
        <v>21</v>
      </c>
    </row>
    <row r="1453" spans="1:5" x14ac:dyDescent="0.25">
      <c r="A1453" t="str">
        <f t="shared" si="29"/>
        <v>202026345- Mother of Mercy Academy (Pittsburgh)</v>
      </c>
      <c r="B1453" t="s">
        <v>3430</v>
      </c>
      <c r="C1453" t="s">
        <v>3431</v>
      </c>
      <c r="D1453" t="s">
        <v>6039</v>
      </c>
      <c r="E1453" t="s">
        <v>46</v>
      </c>
    </row>
    <row r="1454" spans="1:5" x14ac:dyDescent="0.25">
      <c r="A1454" t="str">
        <f t="shared" si="29"/>
        <v>225238052- Mother of Providence Regional Catholic School (Wallingford)</v>
      </c>
      <c r="B1454" t="s">
        <v>3432</v>
      </c>
      <c r="C1454" t="s">
        <v>3433</v>
      </c>
      <c r="D1454" t="s">
        <v>6039</v>
      </c>
      <c r="E1454" t="s">
        <v>3434</v>
      </c>
    </row>
    <row r="1455" spans="1:5" x14ac:dyDescent="0.25">
      <c r="A1455" t="str">
        <f t="shared" si="29"/>
        <v>207654205- Mother of Sorrows School (Murrysville)</v>
      </c>
      <c r="B1455" t="s">
        <v>3435</v>
      </c>
      <c r="C1455" t="s">
        <v>3436</v>
      </c>
      <c r="D1455" t="s">
        <v>6039</v>
      </c>
      <c r="E1455" t="s">
        <v>805</v>
      </c>
    </row>
    <row r="1456" spans="1:5" x14ac:dyDescent="0.25">
      <c r="A1456" t="str">
        <f t="shared" si="29"/>
        <v>205252604- Mother Teresa Academy (Erie)</v>
      </c>
      <c r="B1456" t="s">
        <v>3437</v>
      </c>
      <c r="C1456" t="s">
        <v>3438</v>
      </c>
      <c r="D1456" t="s">
        <v>6039</v>
      </c>
      <c r="E1456" t="s">
        <v>94</v>
      </c>
    </row>
    <row r="1457" spans="1:5" x14ac:dyDescent="0.25">
      <c r="A1457" t="str">
        <f t="shared" si="29"/>
        <v>223464702- Mother Teresa Regional Catholic School (King of Prussia)</v>
      </c>
      <c r="B1457" t="s">
        <v>3439</v>
      </c>
      <c r="C1457" t="s">
        <v>3440</v>
      </c>
      <c r="D1457" t="s">
        <v>6039</v>
      </c>
      <c r="E1457" t="s">
        <v>153</v>
      </c>
    </row>
    <row r="1458" spans="1:5" x14ac:dyDescent="0.25">
      <c r="A1458" t="str">
        <f t="shared" si="29"/>
        <v>300091370- Motivational Ed Training Ctr (Yardley)</v>
      </c>
      <c r="B1458" t="s">
        <v>3441</v>
      </c>
      <c r="C1458" t="s">
        <v>3442</v>
      </c>
      <c r="D1458" t="s">
        <v>6041</v>
      </c>
      <c r="E1458" t="s">
        <v>65</v>
      </c>
    </row>
    <row r="1459" spans="1:5" x14ac:dyDescent="0.25">
      <c r="A1459" t="str">
        <f t="shared" si="29"/>
        <v>322090042- Motivational Educational Training (Doylestown)</v>
      </c>
      <c r="B1459" t="s">
        <v>3443</v>
      </c>
      <c r="C1459" t="s">
        <v>3444</v>
      </c>
      <c r="D1459" t="s">
        <v>6041</v>
      </c>
      <c r="E1459" t="s">
        <v>734</v>
      </c>
    </row>
    <row r="1460" spans="1:5" x14ac:dyDescent="0.25">
      <c r="A1460" t="str">
        <f t="shared" si="29"/>
        <v>213364252- Mount Calvary Christian School (Elizabethtown)</v>
      </c>
      <c r="B1460" t="s">
        <v>3445</v>
      </c>
      <c r="C1460" t="s">
        <v>3446</v>
      </c>
      <c r="D1460" t="s">
        <v>6039</v>
      </c>
      <c r="E1460" t="s">
        <v>447</v>
      </c>
    </row>
    <row r="1461" spans="1:5" x14ac:dyDescent="0.25">
      <c r="A1461" t="str">
        <f t="shared" si="29"/>
        <v>213367791- Mount Calvary Christian School (Elizabethtown)</v>
      </c>
      <c r="B1461" t="s">
        <v>3447</v>
      </c>
      <c r="C1461" t="s">
        <v>3446</v>
      </c>
      <c r="D1461" t="s">
        <v>6039</v>
      </c>
      <c r="E1461" t="s">
        <v>447</v>
      </c>
    </row>
    <row r="1462" spans="1:5" x14ac:dyDescent="0.25">
      <c r="A1462" t="str">
        <f t="shared" si="29"/>
        <v>116495103- Mount Carmel Area SD (Mount Carmel)</v>
      </c>
      <c r="B1462" t="s">
        <v>3448</v>
      </c>
      <c r="C1462" t="s">
        <v>3449</v>
      </c>
      <c r="D1462" t="s">
        <v>6043</v>
      </c>
      <c r="E1462" t="s">
        <v>3450</v>
      </c>
    </row>
    <row r="1463" spans="1:5" x14ac:dyDescent="0.25">
      <c r="A1463" t="str">
        <f t="shared" si="29"/>
        <v>201264005- Mount Carmel Christian School (Mount Pleasant)</v>
      </c>
      <c r="B1463" t="s">
        <v>3451</v>
      </c>
      <c r="C1463" t="s">
        <v>3452</v>
      </c>
      <c r="D1463" t="s">
        <v>6039</v>
      </c>
      <c r="E1463" t="s">
        <v>3453</v>
      </c>
    </row>
    <row r="1464" spans="1:5" x14ac:dyDescent="0.25">
      <c r="A1464" t="str">
        <f t="shared" si="29"/>
        <v>300026460- Mount Lebanon Academy (Pittsburgh)</v>
      </c>
      <c r="B1464" t="s">
        <v>3454</v>
      </c>
      <c r="C1464" t="s">
        <v>3455</v>
      </c>
      <c r="D1464" t="s">
        <v>6041</v>
      </c>
      <c r="E1464" t="s">
        <v>46</v>
      </c>
    </row>
    <row r="1465" spans="1:5" x14ac:dyDescent="0.25">
      <c r="A1465" t="str">
        <f t="shared" si="29"/>
        <v>203024285- Mount Lebanon Montessori School (Pittsburgh)</v>
      </c>
      <c r="B1465" t="s">
        <v>3456</v>
      </c>
      <c r="C1465" t="s">
        <v>3457</v>
      </c>
      <c r="D1465" t="s">
        <v>6039</v>
      </c>
      <c r="E1465" t="s">
        <v>46</v>
      </c>
    </row>
    <row r="1466" spans="1:5" x14ac:dyDescent="0.25">
      <c r="A1466" t="str">
        <f t="shared" si="29"/>
        <v>201264305- Mount Moriah Christian School (Smithfield)</v>
      </c>
      <c r="B1466" t="s">
        <v>3458</v>
      </c>
      <c r="C1466" t="s">
        <v>3459</v>
      </c>
      <c r="D1466" t="s">
        <v>6039</v>
      </c>
      <c r="E1466" t="s">
        <v>3460</v>
      </c>
    </row>
    <row r="1467" spans="1:5" x14ac:dyDescent="0.25">
      <c r="A1467" t="str">
        <f t="shared" si="29"/>
        <v>107655903- Mount Pleasant Area SD (Mount Pleasant)</v>
      </c>
      <c r="B1467" t="s">
        <v>3461</v>
      </c>
      <c r="C1467" t="s">
        <v>3462</v>
      </c>
      <c r="D1467" t="s">
        <v>6043</v>
      </c>
      <c r="E1467" t="s">
        <v>3453</v>
      </c>
    </row>
    <row r="1468" spans="1:5" x14ac:dyDescent="0.25">
      <c r="A1468" t="str">
        <f t="shared" si="29"/>
        <v>213364232- Mount Pleasant View School (Quarryville)</v>
      </c>
      <c r="B1468" t="s">
        <v>3463</v>
      </c>
      <c r="C1468" t="s">
        <v>3464</v>
      </c>
      <c r="D1468" t="s">
        <v>6039</v>
      </c>
      <c r="E1468" t="s">
        <v>400</v>
      </c>
    </row>
    <row r="1469" spans="1:5" x14ac:dyDescent="0.25">
      <c r="A1469" t="str">
        <f t="shared" si="29"/>
        <v>223464802- Mount Saint Joseph Academy (Flourtown)</v>
      </c>
      <c r="B1469" t="s">
        <v>3465</v>
      </c>
      <c r="C1469" t="s">
        <v>3466</v>
      </c>
      <c r="D1469" t="s">
        <v>6039</v>
      </c>
      <c r="E1469" t="s">
        <v>892</v>
      </c>
    </row>
    <row r="1470" spans="1:5" x14ac:dyDescent="0.25">
      <c r="A1470" t="str">
        <f t="shared" si="29"/>
        <v>111316003- Mount Union Area SD (Mount Union)</v>
      </c>
      <c r="B1470" t="s">
        <v>3467</v>
      </c>
      <c r="C1470" t="s">
        <v>3468</v>
      </c>
      <c r="D1470" t="s">
        <v>6043</v>
      </c>
      <c r="E1470" t="s">
        <v>3469</v>
      </c>
    </row>
    <row r="1471" spans="1:5" x14ac:dyDescent="0.25">
      <c r="A1471" t="str">
        <f t="shared" si="29"/>
        <v>213360065- Mount Vernon School (Gap)</v>
      </c>
      <c r="B1471" t="s">
        <v>3470</v>
      </c>
      <c r="C1471" t="s">
        <v>3471</v>
      </c>
      <c r="D1471" t="s">
        <v>6039</v>
      </c>
      <c r="E1471" t="s">
        <v>743</v>
      </c>
    </row>
    <row r="1472" spans="1:5" x14ac:dyDescent="0.25">
      <c r="A1472" t="str">
        <f t="shared" si="29"/>
        <v>208564005- Mountain View Christian School (Springs)</v>
      </c>
      <c r="B1472" t="s">
        <v>3472</v>
      </c>
      <c r="C1472" t="s">
        <v>3473</v>
      </c>
      <c r="D1472" t="s">
        <v>6039</v>
      </c>
      <c r="E1472" t="s">
        <v>3474</v>
      </c>
    </row>
    <row r="1473" spans="1:5" x14ac:dyDescent="0.25">
      <c r="A1473" t="str">
        <f t="shared" si="29"/>
        <v>211295002- Mountain View Christian School (McConnellsburg)</v>
      </c>
      <c r="B1473" t="s">
        <v>3475</v>
      </c>
      <c r="C1473" t="s">
        <v>3473</v>
      </c>
      <c r="D1473" t="s">
        <v>6039</v>
      </c>
      <c r="E1473" t="s">
        <v>944</v>
      </c>
    </row>
    <row r="1474" spans="1:5" x14ac:dyDescent="0.25">
      <c r="A1474" t="str">
        <f t="shared" si="29"/>
        <v>217414201- Mountain View Christian School (South Williamsport)</v>
      </c>
      <c r="B1474" t="s">
        <v>3476</v>
      </c>
      <c r="C1474" t="s">
        <v>3473</v>
      </c>
      <c r="D1474" t="s">
        <v>6039</v>
      </c>
      <c r="E1474" t="s">
        <v>3477</v>
      </c>
    </row>
    <row r="1475" spans="1:5" x14ac:dyDescent="0.25">
      <c r="A1475" t="str">
        <f t="shared" si="29"/>
        <v>213364262- Mountain View Mennonite School (Narvon)</v>
      </c>
      <c r="B1475" t="s">
        <v>3478</v>
      </c>
      <c r="C1475" t="s">
        <v>3479</v>
      </c>
      <c r="D1475" t="s">
        <v>6039</v>
      </c>
      <c r="E1475" t="s">
        <v>266</v>
      </c>
    </row>
    <row r="1476" spans="1:5" x14ac:dyDescent="0.25">
      <c r="A1476" t="str">
        <f t="shared" si="29"/>
        <v>217410003- Mountain View School (Williamsport)</v>
      </c>
      <c r="B1476" t="s">
        <v>3480</v>
      </c>
      <c r="C1476" t="s">
        <v>3481</v>
      </c>
      <c r="D1476" t="s">
        <v>6039</v>
      </c>
      <c r="E1476" t="s">
        <v>603</v>
      </c>
    </row>
    <row r="1477" spans="1:5" x14ac:dyDescent="0.25">
      <c r="A1477" t="str">
        <f t="shared" si="29"/>
        <v>119584603- Mountain View SD (Kingsley)</v>
      </c>
      <c r="B1477" t="s">
        <v>3482</v>
      </c>
      <c r="C1477" t="s">
        <v>3483</v>
      </c>
      <c r="D1477" t="s">
        <v>6043</v>
      </c>
      <c r="E1477" t="s">
        <v>3484</v>
      </c>
    </row>
    <row r="1478" spans="1:5" x14ac:dyDescent="0.25">
      <c r="A1478" t="str">
        <f t="shared" si="29"/>
        <v>218403378- Mountaintop Christian Academy (Mountain Top)</v>
      </c>
      <c r="B1478" t="s">
        <v>3485</v>
      </c>
      <c r="C1478" t="s">
        <v>3486</v>
      </c>
      <c r="D1478" t="s">
        <v>6039</v>
      </c>
      <c r="E1478" t="s">
        <v>746</v>
      </c>
    </row>
    <row r="1479" spans="1:5" x14ac:dyDescent="0.25">
      <c r="A1479" t="str">
        <f t="shared" si="29"/>
        <v>212284033- Mowersville Christian Academy (Newburg)</v>
      </c>
      <c r="B1479" t="s">
        <v>3487</v>
      </c>
      <c r="C1479" t="s">
        <v>3488</v>
      </c>
      <c r="D1479" t="s">
        <v>6039</v>
      </c>
      <c r="E1479" t="s">
        <v>1338</v>
      </c>
    </row>
    <row r="1480" spans="1:5" x14ac:dyDescent="0.25">
      <c r="A1480" t="str">
        <f t="shared" si="29"/>
        <v>214066065- Mt Aetna Mennonite (Myerstown)</v>
      </c>
      <c r="B1480" t="s">
        <v>3489</v>
      </c>
      <c r="C1480" t="s">
        <v>3490</v>
      </c>
      <c r="D1480" t="s">
        <v>6039</v>
      </c>
      <c r="E1480" t="s">
        <v>631</v>
      </c>
    </row>
    <row r="1481" spans="1:5" x14ac:dyDescent="0.25">
      <c r="A1481" t="str">
        <f t="shared" si="29"/>
        <v>226514262- Mt Airy Christian Day School (Philadelphia)</v>
      </c>
      <c r="B1481" t="s">
        <v>3491</v>
      </c>
      <c r="C1481" t="s">
        <v>3492</v>
      </c>
      <c r="D1481" t="s">
        <v>6039</v>
      </c>
      <c r="E1481" t="s">
        <v>21</v>
      </c>
    </row>
    <row r="1482" spans="1:5" x14ac:dyDescent="0.25">
      <c r="A1482" t="str">
        <f t="shared" si="29"/>
        <v>103026402- Mt Lebanon SD (Pittsburgh)</v>
      </c>
      <c r="B1482" t="s">
        <v>3493</v>
      </c>
      <c r="C1482" t="s">
        <v>3494</v>
      </c>
      <c r="D1482" t="s">
        <v>6043</v>
      </c>
      <c r="E1482" t="s">
        <v>46</v>
      </c>
    </row>
    <row r="1483" spans="1:5" x14ac:dyDescent="0.25">
      <c r="A1483" t="str">
        <f t="shared" si="29"/>
        <v>215506588- Mt Pleasant Mennonite School (Elliottsburg)</v>
      </c>
      <c r="B1483" t="s">
        <v>3495</v>
      </c>
      <c r="C1483" t="s">
        <v>3496</v>
      </c>
      <c r="D1483" t="s">
        <v>6039</v>
      </c>
      <c r="E1483" t="s">
        <v>2471</v>
      </c>
    </row>
    <row r="1484" spans="1:5" x14ac:dyDescent="0.25">
      <c r="A1484" t="str">
        <f t="shared" si="29"/>
        <v>215210012- Mt Zion Church of God Christian Day School (Shippensburg)</v>
      </c>
      <c r="B1484" t="s">
        <v>3497</v>
      </c>
      <c r="C1484" t="s">
        <v>3498</v>
      </c>
      <c r="D1484" t="s">
        <v>6039</v>
      </c>
      <c r="E1484" t="s">
        <v>238</v>
      </c>
    </row>
    <row r="1485" spans="1:5" x14ac:dyDescent="0.25">
      <c r="A1485" t="str">
        <f t="shared" si="29"/>
        <v>213364332- Muddy Creek Christian School (Denver)</v>
      </c>
      <c r="B1485" t="s">
        <v>3499</v>
      </c>
      <c r="C1485" t="s">
        <v>3500</v>
      </c>
      <c r="D1485" t="s">
        <v>6039</v>
      </c>
      <c r="E1485" t="s">
        <v>1050</v>
      </c>
    </row>
    <row r="1486" spans="1:5" x14ac:dyDescent="0.25">
      <c r="A1486" t="str">
        <f t="shared" si="29"/>
        <v>114065503- Muhlenberg SD (Reading)</v>
      </c>
      <c r="B1486" t="s">
        <v>3501</v>
      </c>
      <c r="C1486" t="s">
        <v>3502</v>
      </c>
      <c r="D1486" t="s">
        <v>6043</v>
      </c>
      <c r="E1486" t="s">
        <v>252</v>
      </c>
    </row>
    <row r="1487" spans="1:5" x14ac:dyDescent="0.25">
      <c r="A1487" t="str">
        <f t="shared" si="29"/>
        <v>218404501- Muhlenburg Christian Academy (Hunlock Creek)</v>
      </c>
      <c r="B1487" t="s">
        <v>3503</v>
      </c>
      <c r="C1487" t="s">
        <v>3504</v>
      </c>
      <c r="D1487" t="s">
        <v>6039</v>
      </c>
      <c r="E1487" t="s">
        <v>3505</v>
      </c>
    </row>
    <row r="1488" spans="1:5" x14ac:dyDescent="0.25">
      <c r="A1488" t="str">
        <f t="shared" si="29"/>
        <v>126513000- Multicultural Academy CS (Philadelphia)</v>
      </c>
      <c r="B1488" t="s">
        <v>3506</v>
      </c>
      <c r="C1488" t="s">
        <v>3507</v>
      </c>
      <c r="D1488" t="s">
        <v>6040</v>
      </c>
      <c r="E1488" t="s">
        <v>21</v>
      </c>
    </row>
    <row r="1489" spans="1:5" x14ac:dyDescent="0.25">
      <c r="A1489" t="str">
        <f t="shared" si="29"/>
        <v>117415303- Muncy SD (Muncy)</v>
      </c>
      <c r="B1489" t="s">
        <v>3508</v>
      </c>
      <c r="C1489" t="s">
        <v>3509</v>
      </c>
      <c r="D1489" t="s">
        <v>6043</v>
      </c>
      <c r="E1489" t="s">
        <v>3510</v>
      </c>
    </row>
    <row r="1490" spans="1:5" x14ac:dyDescent="0.25">
      <c r="A1490" t="str">
        <f t="shared" si="29"/>
        <v>213364362- Myers School (Leola)</v>
      </c>
      <c r="B1490" t="s">
        <v>3511</v>
      </c>
      <c r="C1490" t="s">
        <v>3512</v>
      </c>
      <c r="D1490" t="s">
        <v>6039</v>
      </c>
      <c r="E1490" t="s">
        <v>1365</v>
      </c>
    </row>
    <row r="1491" spans="1:5" x14ac:dyDescent="0.25">
      <c r="A1491" t="str">
        <f t="shared" si="29"/>
        <v>213384103- Myerstown Mennonite School (Myerstown)</v>
      </c>
      <c r="B1491" t="s">
        <v>3513</v>
      </c>
      <c r="C1491" t="s">
        <v>3514</v>
      </c>
      <c r="D1491" t="s">
        <v>6039</v>
      </c>
      <c r="E1491" t="s">
        <v>631</v>
      </c>
    </row>
    <row r="1492" spans="1:5" x14ac:dyDescent="0.25">
      <c r="A1492" t="str">
        <f t="shared" si="29"/>
        <v>213384503- Nacetown Mennonite School (Myerstown)</v>
      </c>
      <c r="B1492" t="s">
        <v>3515</v>
      </c>
      <c r="C1492" t="s">
        <v>3516</v>
      </c>
      <c r="D1492" t="s">
        <v>6039</v>
      </c>
      <c r="E1492" t="s">
        <v>631</v>
      </c>
    </row>
    <row r="1493" spans="1:5" x14ac:dyDescent="0.25">
      <c r="A1493" t="str">
        <f t="shared" si="29"/>
        <v>213364402- Napierville Mennonite School (Stevens)</v>
      </c>
      <c r="B1493" t="s">
        <v>3517</v>
      </c>
      <c r="C1493" t="s">
        <v>3518</v>
      </c>
      <c r="D1493" t="s">
        <v>6039</v>
      </c>
      <c r="E1493" t="s">
        <v>3519</v>
      </c>
    </row>
    <row r="1494" spans="1:5" x14ac:dyDescent="0.25">
      <c r="A1494" t="str">
        <f t="shared" si="29"/>
        <v>213360036- Narvon Run School (Narvon)</v>
      </c>
      <c r="B1494" t="s">
        <v>3520</v>
      </c>
      <c r="C1494" t="s">
        <v>3521</v>
      </c>
      <c r="D1494" t="s">
        <v>6039</v>
      </c>
      <c r="E1494" t="s">
        <v>266</v>
      </c>
    </row>
    <row r="1495" spans="1:5" x14ac:dyDescent="0.25">
      <c r="A1495" t="str">
        <f t="shared" ref="A1495:A1557" si="30">CONCATENATE(B1495,"-"," ",C1495," ","(",E1495,")")</f>
        <v>229544502- Nativity BVM High School (Pottsville)</v>
      </c>
      <c r="B1495" t="s">
        <v>3522</v>
      </c>
      <c r="C1495" t="s">
        <v>3523</v>
      </c>
      <c r="D1495" t="s">
        <v>6039</v>
      </c>
      <c r="E1495" t="s">
        <v>326</v>
      </c>
    </row>
    <row r="1496" spans="1:5" x14ac:dyDescent="0.25">
      <c r="A1496" t="str">
        <f t="shared" si="30"/>
        <v>219353783- Nativity Miguel School of Scranton (Scranton)</v>
      </c>
      <c r="B1496" t="s">
        <v>3524</v>
      </c>
      <c r="C1496" t="s">
        <v>3525</v>
      </c>
      <c r="D1496" t="s">
        <v>6039</v>
      </c>
      <c r="E1496" t="s">
        <v>185</v>
      </c>
    </row>
    <row r="1497" spans="1:5" x14ac:dyDescent="0.25">
      <c r="A1497" t="str">
        <f t="shared" si="30"/>
        <v>222094502- Nativity of Our Lord School (Warminster)</v>
      </c>
      <c r="B1497" t="s">
        <v>3526</v>
      </c>
      <c r="C1497" t="s">
        <v>3527</v>
      </c>
      <c r="D1497" t="s">
        <v>6039</v>
      </c>
      <c r="E1497" t="s">
        <v>285</v>
      </c>
    </row>
    <row r="1498" spans="1:5" x14ac:dyDescent="0.25">
      <c r="A1498" t="str">
        <f t="shared" si="30"/>
        <v>215220001- Nativity School of Harrisburg (Harrisburg)</v>
      </c>
      <c r="B1498" t="s">
        <v>3528</v>
      </c>
      <c r="C1498" t="s">
        <v>3529</v>
      </c>
      <c r="D1498" t="s">
        <v>6039</v>
      </c>
      <c r="E1498" t="s">
        <v>175</v>
      </c>
    </row>
    <row r="1499" spans="1:5" x14ac:dyDescent="0.25">
      <c r="A1499" t="str">
        <f t="shared" si="30"/>
        <v>315220752- Nature and Nurture Discovery School (Harrisburg)</v>
      </c>
      <c r="B1499" t="s">
        <v>3530</v>
      </c>
      <c r="C1499" t="s">
        <v>3531</v>
      </c>
      <c r="D1499" t="s">
        <v>6041</v>
      </c>
      <c r="E1499" t="s">
        <v>175</v>
      </c>
    </row>
    <row r="1500" spans="1:5" x14ac:dyDescent="0.25">
      <c r="A1500" t="str">
        <f t="shared" si="30"/>
        <v>212675689- Nature School of York (Seven Valleys)</v>
      </c>
      <c r="B1500" t="s">
        <v>3532</v>
      </c>
      <c r="C1500" t="s">
        <v>3533</v>
      </c>
      <c r="D1500" t="s">
        <v>6039</v>
      </c>
      <c r="E1500" t="s">
        <v>2161</v>
      </c>
    </row>
    <row r="1501" spans="1:5" x14ac:dyDescent="0.25">
      <c r="A1501" t="str">
        <f t="shared" si="30"/>
        <v>226514352- Nazareth Academy Grade School (Philadelphia)</v>
      </c>
      <c r="B1501" t="s">
        <v>3534</v>
      </c>
      <c r="C1501" t="s">
        <v>3535</v>
      </c>
      <c r="D1501" t="s">
        <v>6039</v>
      </c>
      <c r="E1501" t="s">
        <v>21</v>
      </c>
    </row>
    <row r="1502" spans="1:5" x14ac:dyDescent="0.25">
      <c r="A1502" t="str">
        <f t="shared" si="30"/>
        <v>226514402- Nazareth Academy High School (Philadelphia)</v>
      </c>
      <c r="B1502" t="s">
        <v>3536</v>
      </c>
      <c r="C1502" t="s">
        <v>3537</v>
      </c>
      <c r="D1502" t="s">
        <v>6039</v>
      </c>
      <c r="E1502" t="s">
        <v>21</v>
      </c>
    </row>
    <row r="1503" spans="1:5" x14ac:dyDescent="0.25">
      <c r="A1503" t="str">
        <f t="shared" si="30"/>
        <v>120484803- Nazareth Area SD (Nazareth)</v>
      </c>
      <c r="B1503" t="s">
        <v>3538</v>
      </c>
      <c r="C1503" t="s">
        <v>3539</v>
      </c>
      <c r="D1503" t="s">
        <v>6043</v>
      </c>
      <c r="E1503" t="s">
        <v>2433</v>
      </c>
    </row>
    <row r="1504" spans="1:5" x14ac:dyDescent="0.25">
      <c r="A1504" t="str">
        <f t="shared" si="30"/>
        <v>203027948- Nazareth Prep (Pittsburgh)</v>
      </c>
      <c r="B1504" t="s">
        <v>3540</v>
      </c>
      <c r="C1504" t="s">
        <v>3541</v>
      </c>
      <c r="D1504" t="s">
        <v>6039</v>
      </c>
      <c r="E1504" t="s">
        <v>46</v>
      </c>
    </row>
    <row r="1505" spans="1:5" x14ac:dyDescent="0.25">
      <c r="A1505" t="str">
        <f t="shared" si="30"/>
        <v>302020002- Neighborhood Academy (Pittsburgh)</v>
      </c>
      <c r="B1505" t="s">
        <v>3542</v>
      </c>
      <c r="C1505" t="s">
        <v>3543</v>
      </c>
      <c r="D1505" t="s">
        <v>6039</v>
      </c>
      <c r="E1505" t="s">
        <v>46</v>
      </c>
    </row>
    <row r="1506" spans="1:5" x14ac:dyDescent="0.25">
      <c r="A1506" t="str">
        <f t="shared" si="30"/>
        <v>122097502- Neshaminy SD (Langhorne)</v>
      </c>
      <c r="B1506" t="s">
        <v>3544</v>
      </c>
      <c r="C1506" t="s">
        <v>3545</v>
      </c>
      <c r="D1506" t="s">
        <v>6043</v>
      </c>
      <c r="E1506" t="s">
        <v>2517</v>
      </c>
    </row>
    <row r="1507" spans="1:5" x14ac:dyDescent="0.25">
      <c r="A1507" t="str">
        <f t="shared" si="30"/>
        <v>104375203- Neshannock Township SD (New Castle)</v>
      </c>
      <c r="B1507" t="s">
        <v>3546</v>
      </c>
      <c r="C1507" t="s">
        <v>3547</v>
      </c>
      <c r="D1507" t="s">
        <v>6043</v>
      </c>
      <c r="E1507" t="s">
        <v>1350</v>
      </c>
    </row>
    <row r="1508" spans="1:5" x14ac:dyDescent="0.25">
      <c r="A1508" t="str">
        <f t="shared" si="30"/>
        <v>206166954- New Bethlehem Mennonite School (New Bethlehem)</v>
      </c>
      <c r="B1508" t="s">
        <v>3548</v>
      </c>
      <c r="C1508" t="s">
        <v>3549</v>
      </c>
      <c r="D1508" t="s">
        <v>6039</v>
      </c>
      <c r="E1508" t="s">
        <v>2868</v>
      </c>
    </row>
    <row r="1509" spans="1:5" x14ac:dyDescent="0.25">
      <c r="A1509" t="str">
        <f t="shared" si="30"/>
        <v>228034004- New Bethlehem Wesleyan Methodist School (New Bethlehem)</v>
      </c>
      <c r="B1509" t="s">
        <v>3550</v>
      </c>
      <c r="C1509" t="s">
        <v>3551</v>
      </c>
      <c r="D1509" t="s">
        <v>6039</v>
      </c>
      <c r="E1509" t="s">
        <v>2868</v>
      </c>
    </row>
    <row r="1510" spans="1:5" x14ac:dyDescent="0.25">
      <c r="A1510" t="str">
        <f t="shared" si="30"/>
        <v>127045653- New Brighton Area SD (New Brighton)</v>
      </c>
      <c r="B1510" t="s">
        <v>3552</v>
      </c>
      <c r="C1510" t="s">
        <v>3553</v>
      </c>
      <c r="D1510" t="s">
        <v>6043</v>
      </c>
      <c r="E1510" t="s">
        <v>3168</v>
      </c>
    </row>
    <row r="1511" spans="1:5" x14ac:dyDescent="0.25">
      <c r="A1511" t="str">
        <f t="shared" si="30"/>
        <v>104375302- New Castle Area SD (New Castle)</v>
      </c>
      <c r="B1511" t="s">
        <v>3554</v>
      </c>
      <c r="C1511" t="s">
        <v>3555</v>
      </c>
      <c r="D1511" t="s">
        <v>6043</v>
      </c>
      <c r="E1511" t="s">
        <v>1350</v>
      </c>
    </row>
    <row r="1512" spans="1:5" x14ac:dyDescent="0.25">
      <c r="A1512" t="str">
        <f t="shared" si="30"/>
        <v>204373914- New Castle Christian Academy (New Castle)</v>
      </c>
      <c r="B1512" t="s">
        <v>3556</v>
      </c>
      <c r="C1512" t="s">
        <v>3557</v>
      </c>
      <c r="D1512" t="s">
        <v>6039</v>
      </c>
      <c r="E1512" t="s">
        <v>1350</v>
      </c>
    </row>
    <row r="1513" spans="1:5" x14ac:dyDescent="0.25">
      <c r="A1513" t="str">
        <f t="shared" si="30"/>
        <v>217596001- New Covenant Academy (Mansfield)</v>
      </c>
      <c r="B1513" t="s">
        <v>3558</v>
      </c>
      <c r="C1513" t="s">
        <v>3559</v>
      </c>
      <c r="D1513" t="s">
        <v>6039</v>
      </c>
      <c r="E1513" t="s">
        <v>3076</v>
      </c>
    </row>
    <row r="1514" spans="1:5" x14ac:dyDescent="0.25">
      <c r="A1514" t="str">
        <f t="shared" si="30"/>
        <v>213384803- New Covenant Christian School (Lebanon)</v>
      </c>
      <c r="B1514" t="s">
        <v>3560</v>
      </c>
      <c r="C1514" t="s">
        <v>3561</v>
      </c>
      <c r="D1514" t="s">
        <v>6039</v>
      </c>
      <c r="E1514" t="s">
        <v>744</v>
      </c>
    </row>
    <row r="1515" spans="1:5" x14ac:dyDescent="0.25">
      <c r="A1515" t="str">
        <f t="shared" si="30"/>
        <v>213360062- New Danville School (Conestoga)</v>
      </c>
      <c r="B1515" t="s">
        <v>3562</v>
      </c>
      <c r="C1515" t="s">
        <v>3563</v>
      </c>
      <c r="D1515" t="s">
        <v>6039</v>
      </c>
      <c r="E1515" t="s">
        <v>3564</v>
      </c>
    </row>
    <row r="1516" spans="1:5" x14ac:dyDescent="0.25">
      <c r="A1516" t="str">
        <f t="shared" si="30"/>
        <v>111440001- New Day CS (Huntingdon)</v>
      </c>
      <c r="B1516" t="s">
        <v>3565</v>
      </c>
      <c r="C1516" t="s">
        <v>3566</v>
      </c>
      <c r="D1516" t="s">
        <v>6040</v>
      </c>
      <c r="E1516" t="s">
        <v>797</v>
      </c>
    </row>
    <row r="1517" spans="1:5" x14ac:dyDescent="0.25">
      <c r="A1517" t="str">
        <f t="shared" si="30"/>
        <v>301260006- New Directions (Uniontown)</v>
      </c>
      <c r="B1517" t="s">
        <v>3567</v>
      </c>
      <c r="C1517" t="s">
        <v>3568</v>
      </c>
      <c r="D1517" t="s">
        <v>6041</v>
      </c>
      <c r="E1517" t="s">
        <v>36</v>
      </c>
    </row>
    <row r="1518" spans="1:5" x14ac:dyDescent="0.25">
      <c r="A1518" t="str">
        <f t="shared" si="30"/>
        <v>229544702- New England Valley Mennonite (Tamaqua)</v>
      </c>
      <c r="B1518" t="s">
        <v>3569</v>
      </c>
      <c r="C1518" t="s">
        <v>3570</v>
      </c>
      <c r="D1518" t="s">
        <v>6039</v>
      </c>
      <c r="E1518" t="s">
        <v>3092</v>
      </c>
    </row>
    <row r="1519" spans="1:5" x14ac:dyDescent="0.25">
      <c r="A1519" t="str">
        <f t="shared" si="30"/>
        <v>126513420- New Foundations CS (Philadelphia)</v>
      </c>
      <c r="B1519" t="s">
        <v>3571</v>
      </c>
      <c r="C1519" t="s">
        <v>3572</v>
      </c>
      <c r="D1519" t="s">
        <v>6040</v>
      </c>
      <c r="E1519" t="s">
        <v>21</v>
      </c>
    </row>
    <row r="1520" spans="1:5" x14ac:dyDescent="0.25">
      <c r="A1520" t="str">
        <f t="shared" si="30"/>
        <v>215224903- New Generation Christian Acad (Lebanon)</v>
      </c>
      <c r="B1520" t="s">
        <v>3573</v>
      </c>
      <c r="C1520" t="s">
        <v>3574</v>
      </c>
      <c r="D1520" t="s">
        <v>6039</v>
      </c>
      <c r="E1520" t="s">
        <v>744</v>
      </c>
    </row>
    <row r="1521" spans="1:5" x14ac:dyDescent="0.25">
      <c r="A1521" t="str">
        <f t="shared" si="30"/>
        <v>213364552- New Haven Mennonite School (Lititz)</v>
      </c>
      <c r="B1521" t="s">
        <v>3575</v>
      </c>
      <c r="C1521" t="s">
        <v>3576</v>
      </c>
      <c r="D1521" t="s">
        <v>6039</v>
      </c>
      <c r="E1521" t="s">
        <v>154</v>
      </c>
    </row>
    <row r="1522" spans="1:5" x14ac:dyDescent="0.25">
      <c r="A1522" t="str">
        <f t="shared" si="30"/>
        <v>322090000- New Hope Academy (Yardley)</v>
      </c>
      <c r="B1522" t="s">
        <v>3577</v>
      </c>
      <c r="C1522" t="s">
        <v>3578</v>
      </c>
      <c r="D1522" t="s">
        <v>6041</v>
      </c>
      <c r="E1522" t="s">
        <v>65</v>
      </c>
    </row>
    <row r="1523" spans="1:5" x14ac:dyDescent="0.25">
      <c r="A1523" t="str">
        <f t="shared" si="30"/>
        <v>322090041- New Hope Academy (Doylestown)</v>
      </c>
      <c r="B1523" t="s">
        <v>3579</v>
      </c>
      <c r="C1523" t="s">
        <v>3578</v>
      </c>
      <c r="D1523" t="s">
        <v>6041</v>
      </c>
      <c r="E1523" t="s">
        <v>734</v>
      </c>
    </row>
    <row r="1524" spans="1:5" x14ac:dyDescent="0.25">
      <c r="A1524" t="str">
        <f t="shared" si="30"/>
        <v>226510047- New Hope Christian Academy (Philadelphia)</v>
      </c>
      <c r="B1524" t="s">
        <v>3580</v>
      </c>
      <c r="C1524" t="s">
        <v>3581</v>
      </c>
      <c r="D1524" t="s">
        <v>6039</v>
      </c>
      <c r="E1524" t="s">
        <v>21</v>
      </c>
    </row>
    <row r="1525" spans="1:5" x14ac:dyDescent="0.25">
      <c r="A1525" t="str">
        <f t="shared" si="30"/>
        <v>226510840- New Hope Christian Academy - Northeast (Philadelphia)</v>
      </c>
      <c r="B1525" t="s">
        <v>3582</v>
      </c>
      <c r="C1525" t="s">
        <v>3583</v>
      </c>
      <c r="D1525" t="s">
        <v>6039</v>
      </c>
      <c r="E1525" t="s">
        <v>21</v>
      </c>
    </row>
    <row r="1526" spans="1:5" x14ac:dyDescent="0.25">
      <c r="A1526" t="str">
        <f t="shared" si="30"/>
        <v>226515696- New Hope Christian Academy Southwest (Philadelphia)</v>
      </c>
      <c r="B1526" t="s">
        <v>3584</v>
      </c>
      <c r="C1526" t="s">
        <v>3585</v>
      </c>
      <c r="D1526" t="s">
        <v>6039</v>
      </c>
      <c r="E1526" t="s">
        <v>21</v>
      </c>
    </row>
    <row r="1527" spans="1:5" x14ac:dyDescent="0.25">
      <c r="A1527" t="str">
        <f t="shared" si="30"/>
        <v>223466198- New Hope Christian Academy-Roslyn (Roslyn)</v>
      </c>
      <c r="B1527" t="s">
        <v>3586</v>
      </c>
      <c r="C1527" t="s">
        <v>3587</v>
      </c>
      <c r="D1527" t="s">
        <v>6039</v>
      </c>
      <c r="E1527" t="s">
        <v>3588</v>
      </c>
    </row>
    <row r="1528" spans="1:5" x14ac:dyDescent="0.25">
      <c r="A1528" t="str">
        <f t="shared" si="30"/>
        <v>213360052- New Hope Parochial School (Paradise)</v>
      </c>
      <c r="B1528" t="s">
        <v>3589</v>
      </c>
      <c r="C1528" t="s">
        <v>3590</v>
      </c>
      <c r="D1528" t="s">
        <v>6039</v>
      </c>
      <c r="E1528" t="s">
        <v>463</v>
      </c>
    </row>
    <row r="1529" spans="1:5" x14ac:dyDescent="0.25">
      <c r="A1529" t="str">
        <f t="shared" si="30"/>
        <v>122097604- New Hope-Solebury SD (New Hope)</v>
      </c>
      <c r="B1529" t="s">
        <v>3591</v>
      </c>
      <c r="C1529" t="s">
        <v>3592</v>
      </c>
      <c r="D1529" t="s">
        <v>6043</v>
      </c>
      <c r="E1529" t="s">
        <v>3593</v>
      </c>
    </row>
    <row r="1530" spans="1:5" x14ac:dyDescent="0.25">
      <c r="A1530" t="str">
        <f t="shared" si="30"/>
        <v>107656303- New Kensington-Arnold SD (New Kensington)</v>
      </c>
      <c r="B1530" t="s">
        <v>3594</v>
      </c>
      <c r="C1530" t="s">
        <v>3595</v>
      </c>
      <c r="D1530" t="s">
        <v>6043</v>
      </c>
      <c r="E1530" t="s">
        <v>182</v>
      </c>
    </row>
    <row r="1531" spans="1:5" x14ac:dyDescent="0.25">
      <c r="A1531" t="str">
        <f t="shared" si="30"/>
        <v>215224754- New Life Academy (Harrisburg)</v>
      </c>
      <c r="B1531" t="s">
        <v>3596</v>
      </c>
      <c r="C1531" t="s">
        <v>3597</v>
      </c>
      <c r="D1531" t="s">
        <v>6039</v>
      </c>
      <c r="E1531" t="s">
        <v>175</v>
      </c>
    </row>
    <row r="1532" spans="1:5" x14ac:dyDescent="0.25">
      <c r="A1532" t="str">
        <f t="shared" si="30"/>
        <v>226510020- New Life Alternatives Christian Academy (Philadelphia)</v>
      </c>
      <c r="B1532" t="s">
        <v>3598</v>
      </c>
      <c r="C1532" t="s">
        <v>3599</v>
      </c>
      <c r="D1532" t="s">
        <v>6039</v>
      </c>
      <c r="E1532" t="s">
        <v>21</v>
      </c>
    </row>
    <row r="1533" spans="1:5" x14ac:dyDescent="0.25">
      <c r="A1533" t="str">
        <f t="shared" si="30"/>
        <v>220523852- New Life Christian Day School (Matamoras)</v>
      </c>
      <c r="B1533" t="s">
        <v>3600</v>
      </c>
      <c r="C1533" t="s">
        <v>3601</v>
      </c>
      <c r="D1533" t="s">
        <v>6039</v>
      </c>
      <c r="E1533" t="s">
        <v>3602</v>
      </c>
    </row>
    <row r="1534" spans="1:5" x14ac:dyDescent="0.25">
      <c r="A1534" t="str">
        <f t="shared" si="30"/>
        <v>201264655- New Meadow Run Parochial School (Farmington)</v>
      </c>
      <c r="B1534" t="s">
        <v>3603</v>
      </c>
      <c r="C1534" t="s">
        <v>3604</v>
      </c>
      <c r="D1534" t="s">
        <v>6039</v>
      </c>
      <c r="E1534" t="s">
        <v>3605</v>
      </c>
    </row>
    <row r="1535" spans="1:5" x14ac:dyDescent="0.25">
      <c r="A1535" t="str">
        <f t="shared" si="30"/>
        <v>226512587- New Medina Learning Institute (Philadelphia)</v>
      </c>
      <c r="B1535" t="s">
        <v>3606</v>
      </c>
      <c r="C1535" t="s">
        <v>3607</v>
      </c>
      <c r="D1535" t="s">
        <v>6039</v>
      </c>
      <c r="E1535" t="s">
        <v>21</v>
      </c>
    </row>
    <row r="1536" spans="1:5" x14ac:dyDescent="0.25">
      <c r="A1536" t="str">
        <f t="shared" si="30"/>
        <v>326512996- New Oaks Academy (Philadelphia)</v>
      </c>
      <c r="B1536" t="s">
        <v>3608</v>
      </c>
      <c r="C1536" t="s">
        <v>3609</v>
      </c>
      <c r="D1536" t="s">
        <v>6041</v>
      </c>
      <c r="E1536" t="s">
        <v>21</v>
      </c>
    </row>
    <row r="1537" spans="1:5" x14ac:dyDescent="0.25">
      <c r="A1537" t="str">
        <f t="shared" si="30"/>
        <v>303020003- New Outlook Academy (Pittsburgh)</v>
      </c>
      <c r="B1537" t="s">
        <v>3610</v>
      </c>
      <c r="C1537" t="s">
        <v>3611</v>
      </c>
      <c r="D1537" t="s">
        <v>6041</v>
      </c>
      <c r="E1537" t="s">
        <v>46</v>
      </c>
    </row>
    <row r="1538" spans="1:5" x14ac:dyDescent="0.25">
      <c r="A1538" t="str">
        <f t="shared" si="30"/>
        <v>213360053- New Providence School (New Providence)</v>
      </c>
      <c r="B1538" t="s">
        <v>3612</v>
      </c>
      <c r="C1538" t="s">
        <v>3613</v>
      </c>
      <c r="D1538" t="s">
        <v>6039</v>
      </c>
      <c r="E1538" t="s">
        <v>1178</v>
      </c>
    </row>
    <row r="1539" spans="1:5" x14ac:dyDescent="0.25">
      <c r="A1539" t="str">
        <f t="shared" si="30"/>
        <v>300364320- New School of Lancaster (Lancaster)</v>
      </c>
      <c r="B1539" t="s">
        <v>3614</v>
      </c>
      <c r="C1539" t="s">
        <v>3615</v>
      </c>
      <c r="D1539" t="s">
        <v>6039</v>
      </c>
      <c r="E1539" t="s">
        <v>235</v>
      </c>
    </row>
    <row r="1540" spans="1:5" x14ac:dyDescent="0.25">
      <c r="A1540" t="str">
        <f t="shared" si="30"/>
        <v>300404170- New Story (Wyoming)</v>
      </c>
      <c r="B1540" t="s">
        <v>3616</v>
      </c>
      <c r="C1540" t="s">
        <v>3617</v>
      </c>
      <c r="D1540" t="s">
        <v>6041</v>
      </c>
      <c r="E1540" t="s">
        <v>3618</v>
      </c>
    </row>
    <row r="1541" spans="1:5" x14ac:dyDescent="0.25">
      <c r="A1541" t="str">
        <f t="shared" si="30"/>
        <v>303020076- New Story (Monroeville)</v>
      </c>
      <c r="B1541" t="s">
        <v>3619</v>
      </c>
      <c r="C1541" t="s">
        <v>3617</v>
      </c>
      <c r="D1541" t="s">
        <v>6041</v>
      </c>
      <c r="E1541" t="s">
        <v>1522</v>
      </c>
    </row>
    <row r="1542" spans="1:5" x14ac:dyDescent="0.25">
      <c r="A1542" t="str">
        <f t="shared" si="30"/>
        <v>306330001- New Story (DuBois)</v>
      </c>
      <c r="B1542" t="s">
        <v>3620</v>
      </c>
      <c r="C1542" t="s">
        <v>3617</v>
      </c>
      <c r="D1542" t="s">
        <v>6041</v>
      </c>
      <c r="E1542" t="s">
        <v>1552</v>
      </c>
    </row>
    <row r="1543" spans="1:5" x14ac:dyDescent="0.25">
      <c r="A1543" t="str">
        <f t="shared" si="30"/>
        <v>310147319- New Story (State College)</v>
      </c>
      <c r="B1543" t="s">
        <v>3621</v>
      </c>
      <c r="C1543" t="s">
        <v>3617</v>
      </c>
      <c r="D1543" t="s">
        <v>6041</v>
      </c>
      <c r="E1543" t="s">
        <v>975</v>
      </c>
    </row>
    <row r="1544" spans="1:5" x14ac:dyDescent="0.25">
      <c r="A1544" t="str">
        <f t="shared" si="30"/>
        <v>310190000- New Story (Berwick)</v>
      </c>
      <c r="B1544" t="s">
        <v>3622</v>
      </c>
      <c r="C1544" t="s">
        <v>3617</v>
      </c>
      <c r="D1544" t="s">
        <v>6041</v>
      </c>
      <c r="E1544" t="s">
        <v>504</v>
      </c>
    </row>
    <row r="1545" spans="1:5" x14ac:dyDescent="0.25">
      <c r="A1545" t="str">
        <f t="shared" si="30"/>
        <v>310550000- New Story (Selinsgrove)</v>
      </c>
      <c r="B1545" t="s">
        <v>3623</v>
      </c>
      <c r="C1545" t="s">
        <v>3617</v>
      </c>
      <c r="D1545" t="s">
        <v>6041</v>
      </c>
      <c r="E1545" t="s">
        <v>2657</v>
      </c>
    </row>
    <row r="1546" spans="1:5" x14ac:dyDescent="0.25">
      <c r="A1546" t="str">
        <f t="shared" si="30"/>
        <v>313360034- New Story (Mountville)</v>
      </c>
      <c r="B1546" t="s">
        <v>3624</v>
      </c>
      <c r="C1546" t="s">
        <v>3617</v>
      </c>
      <c r="D1546" t="s">
        <v>6041</v>
      </c>
      <c r="E1546" t="s">
        <v>1444</v>
      </c>
    </row>
    <row r="1547" spans="1:5" x14ac:dyDescent="0.25">
      <c r="A1547" t="str">
        <f t="shared" si="30"/>
        <v>314060034- New Story (Wyomissing)</v>
      </c>
      <c r="B1547" t="s">
        <v>3625</v>
      </c>
      <c r="C1547" t="s">
        <v>3617</v>
      </c>
      <c r="D1547" t="s">
        <v>6041</v>
      </c>
      <c r="E1547" t="s">
        <v>2775</v>
      </c>
    </row>
    <row r="1548" spans="1:5" x14ac:dyDescent="0.25">
      <c r="A1548" t="str">
        <f t="shared" si="30"/>
        <v>314060036- New Story (Reading)</v>
      </c>
      <c r="B1548" t="s">
        <v>3626</v>
      </c>
      <c r="C1548" t="s">
        <v>3617</v>
      </c>
      <c r="D1548" t="s">
        <v>6041</v>
      </c>
      <c r="E1548" t="s">
        <v>252</v>
      </c>
    </row>
    <row r="1549" spans="1:5" x14ac:dyDescent="0.25">
      <c r="A1549" t="str">
        <f t="shared" si="30"/>
        <v>314062201- New Story (Reading)</v>
      </c>
      <c r="B1549" t="s">
        <v>3627</v>
      </c>
      <c r="C1549" t="s">
        <v>3617</v>
      </c>
      <c r="D1549" t="s">
        <v>6041</v>
      </c>
      <c r="E1549" t="s">
        <v>252</v>
      </c>
    </row>
    <row r="1550" spans="1:5" x14ac:dyDescent="0.25">
      <c r="A1550" t="str">
        <f t="shared" si="30"/>
        <v>314069607- New Story (Kutztown)</v>
      </c>
      <c r="B1550" t="s">
        <v>3628</v>
      </c>
      <c r="C1550" t="s">
        <v>3617</v>
      </c>
      <c r="D1550" t="s">
        <v>6041</v>
      </c>
      <c r="E1550" t="s">
        <v>1626</v>
      </c>
    </row>
    <row r="1551" spans="1:5" x14ac:dyDescent="0.25">
      <c r="A1551" t="str">
        <f t="shared" si="30"/>
        <v>315211936- New Story (New Cumberland)</v>
      </c>
      <c r="B1551" t="s">
        <v>3629</v>
      </c>
      <c r="C1551" t="s">
        <v>3617</v>
      </c>
      <c r="D1551" t="s">
        <v>6041</v>
      </c>
      <c r="E1551" t="s">
        <v>505</v>
      </c>
    </row>
    <row r="1552" spans="1:5" x14ac:dyDescent="0.25">
      <c r="A1552" t="str">
        <f t="shared" si="30"/>
        <v>315212550- New Story (Carlisle)</v>
      </c>
      <c r="B1552" t="s">
        <v>3630</v>
      </c>
      <c r="C1552" t="s">
        <v>3617</v>
      </c>
      <c r="D1552" t="s">
        <v>6041</v>
      </c>
      <c r="E1552" t="s">
        <v>288</v>
      </c>
    </row>
    <row r="1553" spans="1:5" x14ac:dyDescent="0.25">
      <c r="A1553" t="str">
        <f t="shared" si="30"/>
        <v>315220012- New Story (Harrisburg)</v>
      </c>
      <c r="B1553" t="s">
        <v>3631</v>
      </c>
      <c r="C1553" t="s">
        <v>3617</v>
      </c>
      <c r="D1553" t="s">
        <v>6041</v>
      </c>
      <c r="E1553" t="s">
        <v>175</v>
      </c>
    </row>
    <row r="1554" spans="1:5" x14ac:dyDescent="0.25">
      <c r="A1554" t="str">
        <f t="shared" si="30"/>
        <v>319350020- New Story (Throop)</v>
      </c>
      <c r="B1554" t="s">
        <v>3632</v>
      </c>
      <c r="C1554" t="s">
        <v>3617</v>
      </c>
      <c r="D1554" t="s">
        <v>6041</v>
      </c>
      <c r="E1554" t="s">
        <v>3263</v>
      </c>
    </row>
    <row r="1555" spans="1:5" x14ac:dyDescent="0.25">
      <c r="A1555" t="str">
        <f t="shared" si="30"/>
        <v>328320001- New Story (Blairsville)</v>
      </c>
      <c r="B1555" t="s">
        <v>3633</v>
      </c>
      <c r="C1555" t="s">
        <v>3617</v>
      </c>
      <c r="D1555" t="s">
        <v>6041</v>
      </c>
      <c r="E1555" t="s">
        <v>3634</v>
      </c>
    </row>
    <row r="1556" spans="1:5" x14ac:dyDescent="0.25">
      <c r="A1556" t="str">
        <f t="shared" si="30"/>
        <v>213364622- Newport School (Gordonville)</v>
      </c>
      <c r="B1556" t="s">
        <v>3635</v>
      </c>
      <c r="C1556" t="s">
        <v>3636</v>
      </c>
      <c r="D1556" t="s">
        <v>6039</v>
      </c>
      <c r="E1556" t="s">
        <v>905</v>
      </c>
    </row>
    <row r="1557" spans="1:5" x14ac:dyDescent="0.25">
      <c r="A1557" t="str">
        <f t="shared" si="30"/>
        <v>115504003- Newport SD (Newport)</v>
      </c>
      <c r="B1557" t="s">
        <v>3637</v>
      </c>
      <c r="C1557" t="s">
        <v>3638</v>
      </c>
      <c r="D1557" t="s">
        <v>6043</v>
      </c>
      <c r="E1557" t="s">
        <v>2466</v>
      </c>
    </row>
    <row r="1558" spans="1:5" x14ac:dyDescent="0.25">
      <c r="A1558" t="str">
        <f t="shared" ref="A1558:A1615" si="31">CONCATENATE(B1558,"-"," ",C1558," ","(",E1558,")")</f>
        <v>222094752- Newtown Friends School (Newtown)</v>
      </c>
      <c r="B1558" t="s">
        <v>3639</v>
      </c>
      <c r="C1558" t="s">
        <v>3640</v>
      </c>
      <c r="D1558" t="s">
        <v>6039</v>
      </c>
      <c r="E1558" t="s">
        <v>1039</v>
      </c>
    </row>
    <row r="1559" spans="1:5" x14ac:dyDescent="0.25">
      <c r="A1559" t="str">
        <f t="shared" si="31"/>
        <v>300235350- Newtown Square Presby Nursery School (Newtown Square)</v>
      </c>
      <c r="B1559" t="s">
        <v>3641</v>
      </c>
      <c r="C1559" t="s">
        <v>3642</v>
      </c>
      <c r="D1559" t="s">
        <v>6041</v>
      </c>
      <c r="E1559" t="s">
        <v>1042</v>
      </c>
    </row>
    <row r="1560" spans="1:5" x14ac:dyDescent="0.25">
      <c r="A1560" t="str">
        <f t="shared" si="31"/>
        <v>323460026- Nexus School (Rosyln)</v>
      </c>
      <c r="B1560" t="s">
        <v>3643</v>
      </c>
      <c r="C1560" t="s">
        <v>3644</v>
      </c>
      <c r="D1560" t="s">
        <v>6041</v>
      </c>
      <c r="E1560" t="s">
        <v>3645</v>
      </c>
    </row>
    <row r="1561" spans="1:5" x14ac:dyDescent="0.25">
      <c r="A1561" t="str">
        <f t="shared" si="31"/>
        <v>223466373- Nibras Day School (Willow Grove)</v>
      </c>
      <c r="B1561" t="s">
        <v>3646</v>
      </c>
      <c r="C1561" t="s">
        <v>3647</v>
      </c>
      <c r="D1561" t="s">
        <v>6039</v>
      </c>
      <c r="E1561" t="s">
        <v>1136</v>
      </c>
    </row>
    <row r="1562" spans="1:5" x14ac:dyDescent="0.25">
      <c r="A1562" t="str">
        <f t="shared" si="31"/>
        <v>300235380- Nicholas School (Clifton Heights)</v>
      </c>
      <c r="B1562" t="s">
        <v>3648</v>
      </c>
      <c r="C1562" t="s">
        <v>3649</v>
      </c>
      <c r="D1562" t="s">
        <v>6041</v>
      </c>
      <c r="E1562" t="s">
        <v>3650</v>
      </c>
    </row>
    <row r="1563" spans="1:5" x14ac:dyDescent="0.25">
      <c r="A1563" t="str">
        <f t="shared" si="31"/>
        <v>300140300- Nittany Christian School (State College)</v>
      </c>
      <c r="B1563" t="s">
        <v>3652</v>
      </c>
      <c r="C1563" t="s">
        <v>3653</v>
      </c>
      <c r="D1563" t="s">
        <v>6039</v>
      </c>
      <c r="E1563" t="s">
        <v>975</v>
      </c>
    </row>
    <row r="1564" spans="1:5" x14ac:dyDescent="0.25">
      <c r="A1564" t="str">
        <f t="shared" si="31"/>
        <v>216148109- Nittany Ridge School (Howard)</v>
      </c>
      <c r="B1564" t="s">
        <v>3654</v>
      </c>
      <c r="C1564" t="s">
        <v>3655</v>
      </c>
      <c r="D1564" t="s">
        <v>6039</v>
      </c>
      <c r="E1564" t="s">
        <v>2981</v>
      </c>
    </row>
    <row r="1565" spans="1:5" x14ac:dyDescent="0.25">
      <c r="A1565" t="str">
        <f t="shared" si="31"/>
        <v>110143120- Nittany Valley CS (State College)</v>
      </c>
      <c r="B1565" t="s">
        <v>3656</v>
      </c>
      <c r="C1565" t="s">
        <v>3657</v>
      </c>
      <c r="D1565" t="s">
        <v>6040</v>
      </c>
      <c r="E1565" t="s">
        <v>975</v>
      </c>
    </row>
    <row r="1566" spans="1:5" x14ac:dyDescent="0.25">
      <c r="A1566" t="str">
        <f t="shared" si="31"/>
        <v>208566005- Niverton School (Salisbury)</v>
      </c>
      <c r="B1566" t="s">
        <v>3658</v>
      </c>
      <c r="C1566" t="s">
        <v>3659</v>
      </c>
      <c r="D1566" t="s">
        <v>6039</v>
      </c>
      <c r="E1566" t="s">
        <v>1383</v>
      </c>
    </row>
    <row r="1567" spans="1:5" x14ac:dyDescent="0.25">
      <c r="A1567" t="str">
        <f t="shared" si="31"/>
        <v>213364752- Noble Oak School (Christiana)</v>
      </c>
      <c r="B1567" t="s">
        <v>3660</v>
      </c>
      <c r="C1567" t="s">
        <v>3661</v>
      </c>
      <c r="D1567" t="s">
        <v>6039</v>
      </c>
      <c r="E1567" t="s">
        <v>401</v>
      </c>
    </row>
    <row r="1568" spans="1:5" x14ac:dyDescent="0.25">
      <c r="A1568" t="str">
        <f t="shared" si="31"/>
        <v>300462770- Noreen Cook Ctr for ECE of Har Zion Temple (Penn Valley)</v>
      </c>
      <c r="B1568" t="s">
        <v>3662</v>
      </c>
      <c r="C1568" t="s">
        <v>3663</v>
      </c>
      <c r="D1568" t="s">
        <v>6041</v>
      </c>
      <c r="E1568" t="s">
        <v>3664</v>
      </c>
    </row>
    <row r="1569" spans="1:5" x14ac:dyDescent="0.25">
      <c r="A1569" t="str">
        <f t="shared" si="31"/>
        <v>123465602- Norristown Area SD (Norristown)</v>
      </c>
      <c r="B1569" t="s">
        <v>3665</v>
      </c>
      <c r="C1569" t="s">
        <v>3666</v>
      </c>
      <c r="D1569" t="s">
        <v>6043</v>
      </c>
      <c r="E1569" t="s">
        <v>1960</v>
      </c>
    </row>
    <row r="1570" spans="1:5" x14ac:dyDescent="0.25">
      <c r="A1570" t="str">
        <f t="shared" si="31"/>
        <v>103026852- North Allegheny SD (Pittsburgh)</v>
      </c>
      <c r="B1570" t="s">
        <v>3667</v>
      </c>
      <c r="C1570" t="s">
        <v>3668</v>
      </c>
      <c r="D1570" t="s">
        <v>6043</v>
      </c>
      <c r="E1570" t="s">
        <v>46</v>
      </c>
    </row>
    <row r="1571" spans="1:5" x14ac:dyDescent="0.25">
      <c r="A1571" t="str">
        <f t="shared" si="31"/>
        <v>202024475- North Catholic High School (Cranberry Twp)</v>
      </c>
      <c r="B1571" t="s">
        <v>3669</v>
      </c>
      <c r="C1571" t="s">
        <v>3670</v>
      </c>
      <c r="D1571" t="s">
        <v>6039</v>
      </c>
      <c r="E1571" t="s">
        <v>2293</v>
      </c>
    </row>
    <row r="1572" spans="1:5" x14ac:dyDescent="0.25">
      <c r="A1572" t="str">
        <f t="shared" si="31"/>
        <v>106167504- North Clarion County SD (Tionesta)</v>
      </c>
      <c r="B1572" t="s">
        <v>3671</v>
      </c>
      <c r="C1572" t="s">
        <v>3672</v>
      </c>
      <c r="D1572" t="s">
        <v>6043</v>
      </c>
      <c r="E1572" t="s">
        <v>178</v>
      </c>
    </row>
    <row r="1573" spans="1:5" x14ac:dyDescent="0.25">
      <c r="A1573" t="str">
        <f t="shared" si="31"/>
        <v>205259840- North East Mennonite School (North East)</v>
      </c>
      <c r="B1573" t="s">
        <v>3673</v>
      </c>
      <c r="C1573" t="s">
        <v>3674</v>
      </c>
      <c r="D1573" t="s">
        <v>6039</v>
      </c>
      <c r="E1573" t="s">
        <v>3675</v>
      </c>
    </row>
    <row r="1574" spans="1:5" x14ac:dyDescent="0.25">
      <c r="A1574" t="str">
        <f t="shared" si="31"/>
        <v>105258303- North East SD (North East)</v>
      </c>
      <c r="B1574" t="s">
        <v>3676</v>
      </c>
      <c r="C1574" t="s">
        <v>3677</v>
      </c>
      <c r="D1574" t="s">
        <v>6043</v>
      </c>
      <c r="E1574" t="s">
        <v>3675</v>
      </c>
    </row>
    <row r="1575" spans="1:5" x14ac:dyDescent="0.25">
      <c r="A1575" t="str">
        <f t="shared" si="31"/>
        <v>203027523- North Hills Regional Catholic Elementary Schools (Pittsburgh)</v>
      </c>
      <c r="B1575" t="s">
        <v>3678</v>
      </c>
      <c r="C1575" t="s">
        <v>3679</v>
      </c>
      <c r="D1575" t="s">
        <v>6039</v>
      </c>
      <c r="E1575" t="s">
        <v>46</v>
      </c>
    </row>
    <row r="1576" spans="1:5" x14ac:dyDescent="0.25">
      <c r="A1576" t="str">
        <f t="shared" si="31"/>
        <v>103026902- North Hills SD (Pittsburgh)</v>
      </c>
      <c r="B1576" t="s">
        <v>3680</v>
      </c>
      <c r="C1576" t="s">
        <v>3681</v>
      </c>
      <c r="D1576" t="s">
        <v>6043</v>
      </c>
      <c r="E1576" t="s">
        <v>46</v>
      </c>
    </row>
    <row r="1577" spans="1:5" x14ac:dyDescent="0.25">
      <c r="A1577" t="str">
        <f t="shared" si="31"/>
        <v>123465507- North Montco Tech Career Center (Lansdale)</v>
      </c>
      <c r="B1577" t="s">
        <v>3682</v>
      </c>
      <c r="C1577" t="s">
        <v>3683</v>
      </c>
      <c r="D1577" t="s">
        <v>6042</v>
      </c>
      <c r="E1577" t="s">
        <v>392</v>
      </c>
    </row>
    <row r="1578" spans="1:5" x14ac:dyDescent="0.25">
      <c r="A1578" t="str">
        <f t="shared" si="31"/>
        <v>123465702- North Penn SD (Lansdale)</v>
      </c>
      <c r="B1578" t="s">
        <v>3684</v>
      </c>
      <c r="C1578" t="s">
        <v>3685</v>
      </c>
      <c r="D1578" t="s">
        <v>6043</v>
      </c>
      <c r="E1578" t="s">
        <v>392</v>
      </c>
    </row>
    <row r="1579" spans="1:5" x14ac:dyDescent="0.25">
      <c r="A1579" t="str">
        <f t="shared" si="31"/>
        <v>300026980- North Pittsburgh Childrens House (Gibsonia)</v>
      </c>
      <c r="B1579" t="s">
        <v>3686</v>
      </c>
      <c r="C1579" t="s">
        <v>3687</v>
      </c>
      <c r="D1579" t="s">
        <v>6041</v>
      </c>
      <c r="E1579" t="s">
        <v>270</v>
      </c>
    </row>
    <row r="1580" spans="1:5" x14ac:dyDescent="0.25">
      <c r="A1580" t="str">
        <f t="shared" si="31"/>
        <v>119356503- North Pocono SD (Moscow)</v>
      </c>
      <c r="B1580" t="s">
        <v>3688</v>
      </c>
      <c r="C1580" t="s">
        <v>3689</v>
      </c>
      <c r="D1580" t="s">
        <v>6043</v>
      </c>
      <c r="E1580" t="s">
        <v>3424</v>
      </c>
    </row>
    <row r="1581" spans="1:5" x14ac:dyDescent="0.25">
      <c r="A1581" t="str">
        <f t="shared" si="31"/>
        <v>205200000- North Richmond (Cambridge Springs)</v>
      </c>
      <c r="B1581" t="s">
        <v>3690</v>
      </c>
      <c r="C1581" t="s">
        <v>3691</v>
      </c>
      <c r="D1581" t="s">
        <v>6039</v>
      </c>
      <c r="E1581" t="s">
        <v>1908</v>
      </c>
    </row>
    <row r="1582" spans="1:5" x14ac:dyDescent="0.25">
      <c r="A1582" t="str">
        <f t="shared" si="31"/>
        <v>217084401- North Rome Christian School (Ulster)</v>
      </c>
      <c r="B1582" t="s">
        <v>3692</v>
      </c>
      <c r="C1582" t="s">
        <v>3693</v>
      </c>
      <c r="D1582" t="s">
        <v>6039</v>
      </c>
      <c r="E1582" t="s">
        <v>1995</v>
      </c>
    </row>
    <row r="1583" spans="1:5" x14ac:dyDescent="0.25">
      <c r="A1583" t="str">
        <f t="shared" si="31"/>
        <v>129545003- North Schuylkill SD (Ashland)</v>
      </c>
      <c r="B1583" t="s">
        <v>3694</v>
      </c>
      <c r="C1583" t="s">
        <v>3695</v>
      </c>
      <c r="D1583" t="s">
        <v>6043</v>
      </c>
      <c r="E1583" t="s">
        <v>3696</v>
      </c>
    </row>
    <row r="1584" spans="1:5" x14ac:dyDescent="0.25">
      <c r="A1584" t="str">
        <f t="shared" si="31"/>
        <v>213364872- North Star School (Ronks)</v>
      </c>
      <c r="B1584" t="s">
        <v>3697</v>
      </c>
      <c r="C1584" t="s">
        <v>3698</v>
      </c>
      <c r="D1584" t="s">
        <v>6039</v>
      </c>
      <c r="E1584" t="s">
        <v>446</v>
      </c>
    </row>
    <row r="1585" spans="1:5" x14ac:dyDescent="0.25">
      <c r="A1585" t="str">
        <f t="shared" si="31"/>
        <v>108565503- North Star SD (Boswell)</v>
      </c>
      <c r="B1585" t="s">
        <v>3699</v>
      </c>
      <c r="C1585" t="s">
        <v>3700</v>
      </c>
      <c r="D1585" t="s">
        <v>6043</v>
      </c>
      <c r="E1585" t="s">
        <v>3701</v>
      </c>
    </row>
    <row r="1586" spans="1:5" x14ac:dyDescent="0.25">
      <c r="A1586" t="str">
        <f t="shared" si="31"/>
        <v>213364852- North Star Vocational School (Strasburg)</v>
      </c>
      <c r="B1586" t="s">
        <v>3702</v>
      </c>
      <c r="C1586" t="s">
        <v>3703</v>
      </c>
      <c r="D1586" t="s">
        <v>6039</v>
      </c>
      <c r="E1586" t="s">
        <v>432</v>
      </c>
    </row>
    <row r="1587" spans="1:5" x14ac:dyDescent="0.25">
      <c r="A1587" t="str">
        <f t="shared" si="31"/>
        <v>120484903- Northampton Area SD (Northampton)</v>
      </c>
      <c r="B1587" t="s">
        <v>3704</v>
      </c>
      <c r="C1587" t="s">
        <v>3705</v>
      </c>
      <c r="D1587" t="s">
        <v>6043</v>
      </c>
      <c r="E1587" t="s">
        <v>2079</v>
      </c>
    </row>
    <row r="1588" spans="1:5" x14ac:dyDescent="0.25">
      <c r="A1588" t="str">
        <f t="shared" si="31"/>
        <v>117083004- Northeast Bradford SD (Rome)</v>
      </c>
      <c r="B1588" t="s">
        <v>3706</v>
      </c>
      <c r="C1588" t="s">
        <v>3707</v>
      </c>
      <c r="D1588" t="s">
        <v>6043</v>
      </c>
      <c r="E1588" t="s">
        <v>3708</v>
      </c>
    </row>
    <row r="1589" spans="1:5" x14ac:dyDescent="0.25">
      <c r="A1589" t="str">
        <f t="shared" si="31"/>
        <v>226515662- Northeast Central Christian School (Philadelphia)</v>
      </c>
      <c r="B1589" t="s">
        <v>3709</v>
      </c>
      <c r="C1589" t="s">
        <v>3710</v>
      </c>
      <c r="D1589" t="s">
        <v>6039</v>
      </c>
      <c r="E1589" t="s">
        <v>21</v>
      </c>
    </row>
    <row r="1590" spans="1:5" x14ac:dyDescent="0.25">
      <c r="A1590" t="str">
        <f t="shared" si="31"/>
        <v>119000000- Northeastern Educational IU 19 (Archbald)</v>
      </c>
      <c r="B1590" t="s">
        <v>3711</v>
      </c>
      <c r="C1590" t="s">
        <v>3712</v>
      </c>
      <c r="D1590" t="s">
        <v>6045</v>
      </c>
      <c r="E1590" t="s">
        <v>3713</v>
      </c>
    </row>
    <row r="1591" spans="1:5" x14ac:dyDescent="0.25">
      <c r="A1591" t="str">
        <f t="shared" si="31"/>
        <v>112674403- Northeastern York SD (Manchester)</v>
      </c>
      <c r="B1591" t="s">
        <v>3714</v>
      </c>
      <c r="C1591" t="s">
        <v>3715</v>
      </c>
      <c r="D1591" t="s">
        <v>6043</v>
      </c>
      <c r="E1591" t="s">
        <v>3716</v>
      </c>
    </row>
    <row r="1592" spans="1:5" x14ac:dyDescent="0.25">
      <c r="A1592" t="str">
        <f t="shared" si="31"/>
        <v>108056004- Northern Bedford County SD (Loysburg)</v>
      </c>
      <c r="B1592" t="s">
        <v>3717</v>
      </c>
      <c r="C1592" t="s">
        <v>3718</v>
      </c>
      <c r="D1592" t="s">
        <v>6043</v>
      </c>
      <c r="E1592" t="s">
        <v>3719</v>
      </c>
    </row>
    <row r="1593" spans="1:5" x14ac:dyDescent="0.25">
      <c r="A1593" t="str">
        <f t="shared" si="31"/>
        <v>108114503- Northern Cambria SD (Northern Cambria)</v>
      </c>
      <c r="B1593" t="s">
        <v>3720</v>
      </c>
      <c r="C1593" t="s">
        <v>3721</v>
      </c>
      <c r="D1593" t="s">
        <v>6043</v>
      </c>
      <c r="E1593" t="s">
        <v>3651</v>
      </c>
    </row>
    <row r="1594" spans="1:5" x14ac:dyDescent="0.25">
      <c r="A1594" t="str">
        <f t="shared" si="31"/>
        <v>215224733- Northern Dauphin County Christian School (Millersburg)</v>
      </c>
      <c r="B1594" t="s">
        <v>3722</v>
      </c>
      <c r="C1594" t="s">
        <v>3723</v>
      </c>
      <c r="D1594" t="s">
        <v>6039</v>
      </c>
      <c r="E1594" t="s">
        <v>1949</v>
      </c>
    </row>
    <row r="1595" spans="1:5" x14ac:dyDescent="0.25">
      <c r="A1595" t="str">
        <f t="shared" si="31"/>
        <v>215225481- Northern Dauphin County Christian School (Millersburg)</v>
      </c>
      <c r="B1595" t="s">
        <v>3724</v>
      </c>
      <c r="C1595" t="s">
        <v>3723</v>
      </c>
      <c r="D1595" t="s">
        <v>6039</v>
      </c>
      <c r="E1595" t="s">
        <v>1949</v>
      </c>
    </row>
    <row r="1596" spans="1:5" x14ac:dyDescent="0.25">
      <c r="A1596" t="str">
        <f t="shared" si="31"/>
        <v>113385003- Northern Lebanon SD (Fredericksburg)</v>
      </c>
      <c r="B1596" t="s">
        <v>3725</v>
      </c>
      <c r="C1596" t="s">
        <v>3726</v>
      </c>
      <c r="D1596" t="s">
        <v>6043</v>
      </c>
      <c r="E1596" t="s">
        <v>3727</v>
      </c>
    </row>
    <row r="1597" spans="1:5" x14ac:dyDescent="0.25">
      <c r="A1597" t="str">
        <f t="shared" si="31"/>
        <v>121394503- Northern Lehigh SD (Slatington)</v>
      </c>
      <c r="B1597" t="s">
        <v>3728</v>
      </c>
      <c r="C1597" t="s">
        <v>3729</v>
      </c>
      <c r="D1597" t="s">
        <v>6043</v>
      </c>
      <c r="E1597" t="s">
        <v>3730</v>
      </c>
    </row>
    <row r="1598" spans="1:5" x14ac:dyDescent="0.25">
      <c r="A1598" t="str">
        <f t="shared" si="31"/>
        <v>109535504- Northern Potter SD (Ulysses)</v>
      </c>
      <c r="B1598" t="s">
        <v>3731</v>
      </c>
      <c r="C1598" t="s">
        <v>3732</v>
      </c>
      <c r="D1598" t="s">
        <v>6043</v>
      </c>
      <c r="E1598" t="s">
        <v>3185</v>
      </c>
    </row>
    <row r="1599" spans="1:5" x14ac:dyDescent="0.25">
      <c r="A1599" t="str">
        <f t="shared" si="31"/>
        <v>117080607- Northern Tier Career Center (Towanda)</v>
      </c>
      <c r="B1599" t="s">
        <v>3733</v>
      </c>
      <c r="C1599" t="s">
        <v>3734</v>
      </c>
      <c r="D1599" t="s">
        <v>6042</v>
      </c>
      <c r="E1599" t="s">
        <v>3735</v>
      </c>
    </row>
    <row r="1600" spans="1:5" x14ac:dyDescent="0.25">
      <c r="A1600" t="str">
        <f t="shared" si="31"/>
        <v>117596003- Northern Tioga SD (Elkland)</v>
      </c>
      <c r="B1600" t="s">
        <v>3736</v>
      </c>
      <c r="C1600" t="s">
        <v>3737</v>
      </c>
      <c r="D1600" t="s">
        <v>6043</v>
      </c>
      <c r="E1600" t="s">
        <v>3738</v>
      </c>
    </row>
    <row r="1601" spans="1:5" x14ac:dyDescent="0.25">
      <c r="A1601" t="str">
        <f t="shared" si="31"/>
        <v>107656407- Northern Westmoreland CTC (New Kensington)</v>
      </c>
      <c r="B1601" t="s">
        <v>3739</v>
      </c>
      <c r="C1601" t="s">
        <v>3740</v>
      </c>
      <c r="D1601" t="s">
        <v>6042</v>
      </c>
      <c r="E1601" t="s">
        <v>182</v>
      </c>
    </row>
    <row r="1602" spans="1:5" x14ac:dyDescent="0.25">
      <c r="A1602" t="str">
        <f t="shared" si="31"/>
        <v>115674603- Northern York County SD (Dillsburg)</v>
      </c>
      <c r="B1602" t="s">
        <v>3741</v>
      </c>
      <c r="C1602" t="s">
        <v>3742</v>
      </c>
      <c r="D1602" t="s">
        <v>6043</v>
      </c>
      <c r="E1602" t="s">
        <v>3743</v>
      </c>
    </row>
    <row r="1603" spans="1:5" x14ac:dyDescent="0.25">
      <c r="A1603" t="str">
        <f t="shared" si="31"/>
        <v>103026873- Northgate SD (Pittsburgh)</v>
      </c>
      <c r="B1603" t="s">
        <v>3744</v>
      </c>
      <c r="C1603" t="s">
        <v>3745</v>
      </c>
      <c r="D1603" t="s">
        <v>6043</v>
      </c>
      <c r="E1603" t="s">
        <v>46</v>
      </c>
    </row>
    <row r="1604" spans="1:5" x14ac:dyDescent="0.25">
      <c r="A1604" t="str">
        <f t="shared" si="31"/>
        <v>202026125- Northside Catholic Assumption Academy (Pittsburgh)</v>
      </c>
      <c r="B1604" t="s">
        <v>3746</v>
      </c>
      <c r="C1604" t="s">
        <v>3747</v>
      </c>
      <c r="D1604" t="s">
        <v>6039</v>
      </c>
      <c r="E1604" t="s">
        <v>46</v>
      </c>
    </row>
    <row r="1605" spans="1:5" x14ac:dyDescent="0.25">
      <c r="A1605" t="str">
        <f t="shared" si="31"/>
        <v>216493003- Northumberland Christian School (Northumberland)</v>
      </c>
      <c r="B1605" t="s">
        <v>3748</v>
      </c>
      <c r="C1605" t="s">
        <v>3749</v>
      </c>
      <c r="D1605" t="s">
        <v>6039</v>
      </c>
      <c r="E1605" t="s">
        <v>3750</v>
      </c>
    </row>
    <row r="1606" spans="1:5" x14ac:dyDescent="0.25">
      <c r="A1606" t="str">
        <f t="shared" si="31"/>
        <v>116495207- Northumberland County CTC (Coal Township)</v>
      </c>
      <c r="B1606" t="s">
        <v>3751</v>
      </c>
      <c r="C1606" t="s">
        <v>3752</v>
      </c>
      <c r="D1606" t="s">
        <v>6042</v>
      </c>
      <c r="E1606" t="s">
        <v>3753</v>
      </c>
    </row>
    <row r="1607" spans="1:5" x14ac:dyDescent="0.25">
      <c r="A1607" t="str">
        <f t="shared" si="31"/>
        <v>118406003- Northwest Area SD (Shickshinny)</v>
      </c>
      <c r="B1607" t="s">
        <v>3754</v>
      </c>
      <c r="C1607" t="s">
        <v>3755</v>
      </c>
      <c r="D1607" t="s">
        <v>6043</v>
      </c>
      <c r="E1607" t="s">
        <v>3756</v>
      </c>
    </row>
    <row r="1608" spans="1:5" x14ac:dyDescent="0.25">
      <c r="A1608" t="str">
        <f t="shared" si="31"/>
        <v>105000000- Northwest Tri-County IU 5 (Edinboro)</v>
      </c>
      <c r="B1608" t="s">
        <v>3757</v>
      </c>
      <c r="C1608" t="s">
        <v>3758</v>
      </c>
      <c r="D1608" t="s">
        <v>6045</v>
      </c>
      <c r="E1608" t="s">
        <v>1967</v>
      </c>
    </row>
    <row r="1609" spans="1:5" x14ac:dyDescent="0.25">
      <c r="A1609" t="str">
        <f t="shared" si="31"/>
        <v>121394603- Northwestern Lehigh SD (New Tripoli)</v>
      </c>
      <c r="B1609" t="s">
        <v>3759</v>
      </c>
      <c r="C1609" t="s">
        <v>3760</v>
      </c>
      <c r="D1609" t="s">
        <v>6043</v>
      </c>
      <c r="E1609" t="s">
        <v>625</v>
      </c>
    </row>
    <row r="1610" spans="1:5" x14ac:dyDescent="0.25">
      <c r="A1610" t="str">
        <f t="shared" si="31"/>
        <v>105258503- Northwestern SD (Albion)</v>
      </c>
      <c r="B1610" t="s">
        <v>3761</v>
      </c>
      <c r="C1610" t="s">
        <v>3762</v>
      </c>
      <c r="D1610" t="s">
        <v>6043</v>
      </c>
      <c r="E1610" t="s">
        <v>677</v>
      </c>
    </row>
    <row r="1611" spans="1:5" x14ac:dyDescent="0.25">
      <c r="A1611" t="str">
        <f t="shared" si="31"/>
        <v>126510019- Northwood Academy CS (Philadelphia)</v>
      </c>
      <c r="B1611" t="s">
        <v>3763</v>
      </c>
      <c r="C1611" t="s">
        <v>3764</v>
      </c>
      <c r="D1611" t="s">
        <v>6040</v>
      </c>
      <c r="E1611" t="s">
        <v>21</v>
      </c>
    </row>
    <row r="1612" spans="1:5" x14ac:dyDescent="0.25">
      <c r="A1612" t="str">
        <f t="shared" si="31"/>
        <v>107656502- Norwin SD (North Huntingdon)</v>
      </c>
      <c r="B1612" t="s">
        <v>3765</v>
      </c>
      <c r="C1612" t="s">
        <v>3766</v>
      </c>
      <c r="D1612" t="s">
        <v>6043</v>
      </c>
      <c r="E1612" t="s">
        <v>119</v>
      </c>
    </row>
    <row r="1613" spans="1:5" x14ac:dyDescent="0.25">
      <c r="A1613" t="str">
        <f t="shared" si="31"/>
        <v>226514502- Norwood Fontbonne Academy (Philadelphia)</v>
      </c>
      <c r="B1613" t="s">
        <v>3767</v>
      </c>
      <c r="C1613" t="s">
        <v>3768</v>
      </c>
      <c r="D1613" t="s">
        <v>6039</v>
      </c>
      <c r="E1613" t="s">
        <v>21</v>
      </c>
    </row>
    <row r="1614" spans="1:5" x14ac:dyDescent="0.25">
      <c r="A1614" t="str">
        <f t="shared" si="31"/>
        <v>225234602- Notre Dame Delourdes School (Swarthmore)</v>
      </c>
      <c r="B1614" t="s">
        <v>3769</v>
      </c>
      <c r="C1614" t="s">
        <v>3770</v>
      </c>
      <c r="D1614" t="s">
        <v>6039</v>
      </c>
      <c r="E1614" t="s">
        <v>1972</v>
      </c>
    </row>
    <row r="1615" spans="1:5" x14ac:dyDescent="0.25">
      <c r="A1615" t="str">
        <f t="shared" si="31"/>
        <v>220457001- Notre Dame Elementary School (East Stroudsburg)</v>
      </c>
      <c r="B1615" t="s">
        <v>3771</v>
      </c>
      <c r="C1615" t="s">
        <v>3772</v>
      </c>
      <c r="D1615" t="s">
        <v>6039</v>
      </c>
      <c r="E1615" t="s">
        <v>1075</v>
      </c>
    </row>
    <row r="1616" spans="1:5" x14ac:dyDescent="0.25">
      <c r="A1616" t="str">
        <f t="shared" ref="A1616:A1675" si="32">CONCATENATE(B1616,"-"," ",C1616," ","(",E1616,")")</f>
        <v>220454501- Notre Dame High School (East Stroudsburg)</v>
      </c>
      <c r="B1616" t="s">
        <v>3773</v>
      </c>
      <c r="C1616" t="s">
        <v>3774</v>
      </c>
      <c r="D1616" t="s">
        <v>6039</v>
      </c>
      <c r="E1616" t="s">
        <v>1075</v>
      </c>
    </row>
    <row r="1617" spans="1:5" x14ac:dyDescent="0.25">
      <c r="A1617" t="str">
        <f t="shared" si="32"/>
        <v>220484502- Notre Dame High School (Easton)</v>
      </c>
      <c r="B1617" t="s">
        <v>3775</v>
      </c>
      <c r="C1617" t="s">
        <v>3774</v>
      </c>
      <c r="D1617" t="s">
        <v>6039</v>
      </c>
      <c r="E1617" t="s">
        <v>546</v>
      </c>
    </row>
    <row r="1618" spans="1:5" x14ac:dyDescent="0.25">
      <c r="A1618" t="str">
        <f t="shared" si="32"/>
        <v>220484462- Notre Dame of Bethlehem School (Bethlehem)</v>
      </c>
      <c r="B1618" t="s">
        <v>3776</v>
      </c>
      <c r="C1618" t="s">
        <v>3777</v>
      </c>
      <c r="D1618" t="s">
        <v>6039</v>
      </c>
      <c r="E1618" t="s">
        <v>539</v>
      </c>
    </row>
    <row r="1619" spans="1:5" x14ac:dyDescent="0.25">
      <c r="A1619" t="str">
        <f t="shared" si="32"/>
        <v>208566505- Oak Grove School (Meyersdale)</v>
      </c>
      <c r="B1619" t="s">
        <v>3778</v>
      </c>
      <c r="C1619" t="s">
        <v>3779</v>
      </c>
      <c r="D1619" t="s">
        <v>6039</v>
      </c>
      <c r="E1619" t="s">
        <v>1299</v>
      </c>
    </row>
    <row r="1620" spans="1:5" x14ac:dyDescent="0.25">
      <c r="A1620" t="str">
        <f t="shared" si="32"/>
        <v>214064752- Oak Haven School (Fleetwood)</v>
      </c>
      <c r="B1620" t="s">
        <v>3780</v>
      </c>
      <c r="C1620" t="s">
        <v>3781</v>
      </c>
      <c r="D1620" t="s">
        <v>6039</v>
      </c>
      <c r="E1620" t="s">
        <v>1846</v>
      </c>
    </row>
    <row r="1621" spans="1:5" x14ac:dyDescent="0.25">
      <c r="A1621" t="str">
        <f t="shared" si="32"/>
        <v>212280000- Oak Hill School (Waynesboro)</v>
      </c>
      <c r="B1621" t="s">
        <v>3782</v>
      </c>
      <c r="C1621" t="s">
        <v>3783</v>
      </c>
      <c r="D1621" t="s">
        <v>6039</v>
      </c>
      <c r="E1621" t="s">
        <v>1146</v>
      </c>
    </row>
    <row r="1622" spans="1:5" x14ac:dyDescent="0.25">
      <c r="A1622" t="str">
        <f t="shared" si="32"/>
        <v>213360021- Oak Lane Mennonite School (Manheim)</v>
      </c>
      <c r="B1622" t="s">
        <v>3784</v>
      </c>
      <c r="C1622" t="s">
        <v>3785</v>
      </c>
      <c r="D1622" t="s">
        <v>6039</v>
      </c>
      <c r="E1622" t="s">
        <v>358</v>
      </c>
    </row>
    <row r="1623" spans="1:5" x14ac:dyDescent="0.25">
      <c r="A1623" t="str">
        <f t="shared" si="32"/>
        <v>213364932- Oak Shade School (Quarryville)</v>
      </c>
      <c r="B1623" t="s">
        <v>3786</v>
      </c>
      <c r="C1623" t="s">
        <v>3787</v>
      </c>
      <c r="D1623" t="s">
        <v>6039</v>
      </c>
      <c r="E1623" t="s">
        <v>400</v>
      </c>
    </row>
    <row r="1624" spans="1:5" x14ac:dyDescent="0.25">
      <c r="A1624" t="str">
        <f t="shared" si="32"/>
        <v>202024495- Oakland Catholic High School (Pittsburgh)</v>
      </c>
      <c r="B1624" t="s">
        <v>3788</v>
      </c>
      <c r="C1624" t="s">
        <v>3789</v>
      </c>
      <c r="D1624" t="s">
        <v>6039</v>
      </c>
      <c r="E1624" t="s">
        <v>46</v>
      </c>
    </row>
    <row r="1625" spans="1:5" x14ac:dyDescent="0.25">
      <c r="A1625" t="str">
        <f t="shared" si="32"/>
        <v>201637428- Oaks Academy (Washington)</v>
      </c>
      <c r="B1625" t="s">
        <v>3790</v>
      </c>
      <c r="C1625" t="s">
        <v>3791</v>
      </c>
      <c r="D1625" t="s">
        <v>6039</v>
      </c>
      <c r="E1625" t="s">
        <v>1766</v>
      </c>
    </row>
    <row r="1626" spans="1:5" x14ac:dyDescent="0.25">
      <c r="A1626" t="str">
        <f t="shared" si="32"/>
        <v>215213503- Oakwood Baptist Day School (Camp Hill)</v>
      </c>
      <c r="B1626" t="s">
        <v>3792</v>
      </c>
      <c r="C1626" t="s">
        <v>3793</v>
      </c>
      <c r="D1626" t="s">
        <v>6039</v>
      </c>
      <c r="E1626" t="s">
        <v>165</v>
      </c>
    </row>
    <row r="1627" spans="1:5" x14ac:dyDescent="0.25">
      <c r="A1627" t="str">
        <f t="shared" si="32"/>
        <v>124156503- Octorara Area SD (Atglen)</v>
      </c>
      <c r="B1627" t="s">
        <v>3794</v>
      </c>
      <c r="C1627" t="s">
        <v>3795</v>
      </c>
      <c r="D1627" t="s">
        <v>6043</v>
      </c>
      <c r="E1627" t="s">
        <v>2356</v>
      </c>
    </row>
    <row r="1628" spans="1:5" x14ac:dyDescent="0.25">
      <c r="A1628" t="str">
        <f t="shared" si="32"/>
        <v>106616203- Oil City Area SD (Oil City)</v>
      </c>
      <c r="B1628" t="s">
        <v>3796</v>
      </c>
      <c r="C1628" t="s">
        <v>3797</v>
      </c>
      <c r="D1628" t="s">
        <v>6043</v>
      </c>
      <c r="E1628" t="s">
        <v>3798</v>
      </c>
    </row>
    <row r="1629" spans="1:5" x14ac:dyDescent="0.25">
      <c r="A1629" t="str">
        <f t="shared" si="32"/>
        <v>205204704- Oilcreek School (Spartansburg)</v>
      </c>
      <c r="B1629" t="s">
        <v>3799</v>
      </c>
      <c r="C1629" t="s">
        <v>3800</v>
      </c>
      <c r="D1629" t="s">
        <v>6039</v>
      </c>
      <c r="E1629" t="s">
        <v>725</v>
      </c>
    </row>
    <row r="1630" spans="1:5" x14ac:dyDescent="0.25">
      <c r="A1630" t="str">
        <f t="shared" si="32"/>
        <v>119356603- Old Forge SD (Old Forge)</v>
      </c>
      <c r="B1630" t="s">
        <v>3801</v>
      </c>
      <c r="C1630" t="s">
        <v>3802</v>
      </c>
      <c r="D1630" t="s">
        <v>6043</v>
      </c>
      <c r="E1630" t="s">
        <v>3803</v>
      </c>
    </row>
    <row r="1631" spans="1:5" x14ac:dyDescent="0.25">
      <c r="A1631" t="str">
        <f t="shared" si="32"/>
        <v>213074533- Old Mines School (Tyrone)</v>
      </c>
      <c r="B1631" t="s">
        <v>3804</v>
      </c>
      <c r="C1631" t="s">
        <v>3805</v>
      </c>
      <c r="D1631" t="s">
        <v>6039</v>
      </c>
      <c r="E1631" t="s">
        <v>2197</v>
      </c>
    </row>
    <row r="1632" spans="1:5" x14ac:dyDescent="0.25">
      <c r="A1632" t="str">
        <f t="shared" si="32"/>
        <v>224150014- Old Paths Baptist Academy (Atglen)</v>
      </c>
      <c r="B1632" t="s">
        <v>3806</v>
      </c>
      <c r="C1632" t="s">
        <v>3807</v>
      </c>
      <c r="D1632" t="s">
        <v>6039</v>
      </c>
      <c r="E1632" t="s">
        <v>2356</v>
      </c>
    </row>
    <row r="1633" spans="1:5" x14ac:dyDescent="0.25">
      <c r="A1633" t="str">
        <f t="shared" si="32"/>
        <v>212674753- Old Paths Christian Academy (Spring Grove)</v>
      </c>
      <c r="B1633" t="s">
        <v>3808</v>
      </c>
      <c r="C1633" t="s">
        <v>3809</v>
      </c>
      <c r="D1633" t="s">
        <v>6039</v>
      </c>
      <c r="E1633" t="s">
        <v>1948</v>
      </c>
    </row>
    <row r="1634" spans="1:5" x14ac:dyDescent="0.25">
      <c r="A1634" t="str">
        <f t="shared" si="32"/>
        <v>326513064- Olde City Day School (Philadelphia)</v>
      </c>
      <c r="B1634" t="s">
        <v>3810</v>
      </c>
      <c r="C1634" t="s">
        <v>3811</v>
      </c>
      <c r="D1634" t="s">
        <v>6044</v>
      </c>
      <c r="E1634" t="s">
        <v>21</v>
      </c>
    </row>
    <row r="1635" spans="1:5" x14ac:dyDescent="0.25">
      <c r="A1635" t="str">
        <f t="shared" si="32"/>
        <v>114066503- Oley Valley SD (Oley)</v>
      </c>
      <c r="B1635" t="s">
        <v>3812</v>
      </c>
      <c r="C1635" t="s">
        <v>3813</v>
      </c>
      <c r="D1635" t="s">
        <v>6043</v>
      </c>
      <c r="E1635" t="s">
        <v>3814</v>
      </c>
    </row>
    <row r="1636" spans="1:5" x14ac:dyDescent="0.25">
      <c r="A1636" t="str">
        <f t="shared" si="32"/>
        <v>213360067- Olive Branch Christian Academy (Ephrata)</v>
      </c>
      <c r="B1636" t="s">
        <v>3815</v>
      </c>
      <c r="C1636" t="s">
        <v>3816</v>
      </c>
      <c r="D1636" t="s">
        <v>6039</v>
      </c>
      <c r="E1636" t="s">
        <v>516</v>
      </c>
    </row>
    <row r="1637" spans="1:5" x14ac:dyDescent="0.25">
      <c r="A1637" t="str">
        <f t="shared" si="32"/>
        <v>226510081- Olney Christian School (Philadelphia)</v>
      </c>
      <c r="B1637" t="s">
        <v>3817</v>
      </c>
      <c r="C1637" t="s">
        <v>3818</v>
      </c>
      <c r="D1637" t="s">
        <v>6039</v>
      </c>
      <c r="E1637" t="s">
        <v>21</v>
      </c>
    </row>
    <row r="1638" spans="1:5" x14ac:dyDescent="0.25">
      <c r="A1638" t="str">
        <f t="shared" si="32"/>
        <v>201305005- Open Door Christian School (Waynesburg)</v>
      </c>
      <c r="B1638" t="s">
        <v>3819</v>
      </c>
      <c r="C1638" t="s">
        <v>3820</v>
      </c>
      <c r="D1638" t="s">
        <v>6039</v>
      </c>
      <c r="E1638" t="s">
        <v>947</v>
      </c>
    </row>
    <row r="1639" spans="1:5" x14ac:dyDescent="0.25">
      <c r="A1639" t="str">
        <f t="shared" si="32"/>
        <v>204434054- Orchard Hill School (Mercer)</v>
      </c>
      <c r="B1639" t="s">
        <v>3821</v>
      </c>
      <c r="C1639" t="s">
        <v>3822</v>
      </c>
      <c r="D1639" t="s">
        <v>6039</v>
      </c>
      <c r="E1639" t="s">
        <v>1359</v>
      </c>
    </row>
    <row r="1640" spans="1:5" x14ac:dyDescent="0.25">
      <c r="A1640" t="str">
        <f t="shared" si="32"/>
        <v>228034254- Orchard Hills Chrst Academy (Apollo)</v>
      </c>
      <c r="B1640" t="s">
        <v>3823</v>
      </c>
      <c r="C1640" t="s">
        <v>3824</v>
      </c>
      <c r="D1640" t="s">
        <v>6039</v>
      </c>
      <c r="E1640" t="s">
        <v>2704</v>
      </c>
    </row>
    <row r="1641" spans="1:5" x14ac:dyDescent="0.25">
      <c r="A1641" t="str">
        <f t="shared" si="32"/>
        <v>206200001- Orchard Knob School (Centerville)</v>
      </c>
      <c r="B1641" t="s">
        <v>3825</v>
      </c>
      <c r="C1641" t="s">
        <v>3826</v>
      </c>
      <c r="D1641" t="s">
        <v>6039</v>
      </c>
      <c r="E1641" t="s">
        <v>679</v>
      </c>
    </row>
    <row r="1642" spans="1:5" x14ac:dyDescent="0.25">
      <c r="A1642" t="str">
        <f t="shared" si="32"/>
        <v>205200005- Orchard Lane School (Hartstown)</v>
      </c>
      <c r="B1642" t="s">
        <v>3827</v>
      </c>
      <c r="C1642" t="s">
        <v>3828</v>
      </c>
      <c r="D1642" t="s">
        <v>6039</v>
      </c>
      <c r="E1642" t="s">
        <v>3829</v>
      </c>
    </row>
    <row r="1643" spans="1:5" x14ac:dyDescent="0.25">
      <c r="A1643" t="str">
        <f t="shared" si="32"/>
        <v>211440001- Orchard Side School (Allensville)</v>
      </c>
      <c r="B1643" t="s">
        <v>3830</v>
      </c>
      <c r="C1643" t="s">
        <v>3831</v>
      </c>
      <c r="D1643" t="s">
        <v>6039</v>
      </c>
      <c r="E1643" t="s">
        <v>1331</v>
      </c>
    </row>
    <row r="1644" spans="1:5" x14ac:dyDescent="0.25">
      <c r="A1644" t="str">
        <f t="shared" si="32"/>
        <v>204435417- Osborn School (Greenville)</v>
      </c>
      <c r="B1644" t="s">
        <v>3832</v>
      </c>
      <c r="C1644" t="s">
        <v>3833</v>
      </c>
      <c r="D1644" t="s">
        <v>6039</v>
      </c>
      <c r="E1644" t="s">
        <v>228</v>
      </c>
    </row>
    <row r="1645" spans="1:5" x14ac:dyDescent="0.25">
      <c r="A1645" t="str">
        <f t="shared" si="32"/>
        <v>109537504- Oswayo Valley SD (Shinglehouse)</v>
      </c>
      <c r="B1645" t="s">
        <v>3834</v>
      </c>
      <c r="C1645" t="s">
        <v>3835</v>
      </c>
      <c r="D1645" t="s">
        <v>6043</v>
      </c>
      <c r="E1645" t="s">
        <v>3836</v>
      </c>
    </row>
    <row r="1646" spans="1:5" x14ac:dyDescent="0.25">
      <c r="A1646" t="str">
        <f t="shared" si="32"/>
        <v>212285003- Otterbein School (Newburg)</v>
      </c>
      <c r="B1646" t="s">
        <v>3837</v>
      </c>
      <c r="C1646" t="s">
        <v>3838</v>
      </c>
      <c r="D1646" t="s">
        <v>6039</v>
      </c>
      <c r="E1646" t="s">
        <v>1338</v>
      </c>
    </row>
    <row r="1647" spans="1:5" x14ac:dyDescent="0.25">
      <c r="A1647" t="str">
        <f t="shared" si="32"/>
        <v>109426003- Otto-Eldred SD (Duke Center)</v>
      </c>
      <c r="B1647" t="s">
        <v>3839</v>
      </c>
      <c r="C1647" t="s">
        <v>3840</v>
      </c>
      <c r="D1647" t="s">
        <v>6043</v>
      </c>
      <c r="E1647" t="s">
        <v>3841</v>
      </c>
    </row>
    <row r="1648" spans="1:5" x14ac:dyDescent="0.25">
      <c r="A1648" t="str">
        <f t="shared" si="32"/>
        <v>300145800- Our Childrens Center (State College)</v>
      </c>
      <c r="B1648" t="s">
        <v>3842</v>
      </c>
      <c r="C1648" t="s">
        <v>3843</v>
      </c>
      <c r="D1648" t="s">
        <v>6041</v>
      </c>
      <c r="E1648" t="s">
        <v>975</v>
      </c>
    </row>
    <row r="1649" spans="1:5" x14ac:dyDescent="0.25">
      <c r="A1649" t="str">
        <f t="shared" si="32"/>
        <v>222092897- Our Daily Bread Christian Academy (Levittown)</v>
      </c>
      <c r="B1649" t="s">
        <v>3844</v>
      </c>
      <c r="C1649" t="s">
        <v>3845</v>
      </c>
      <c r="D1649" t="s">
        <v>6039</v>
      </c>
      <c r="E1649" t="s">
        <v>702</v>
      </c>
    </row>
    <row r="1650" spans="1:5" x14ac:dyDescent="0.25">
      <c r="A1650" t="str">
        <f t="shared" si="32"/>
        <v>225235402- Our Lady of Angels Regional Catholic School (Morton)</v>
      </c>
      <c r="B1650" t="s">
        <v>3846</v>
      </c>
      <c r="C1650" t="s">
        <v>3847</v>
      </c>
      <c r="D1650" t="s">
        <v>6039</v>
      </c>
      <c r="E1650" t="s">
        <v>1459</v>
      </c>
    </row>
    <row r="1651" spans="1:5" x14ac:dyDescent="0.25">
      <c r="A1651" t="str">
        <f t="shared" si="32"/>
        <v>226514852- Our Lady of Calvary School (Philadelphia)</v>
      </c>
      <c r="B1651" t="s">
        <v>3848</v>
      </c>
      <c r="C1651" t="s">
        <v>3849</v>
      </c>
      <c r="D1651" t="s">
        <v>6039</v>
      </c>
      <c r="E1651" t="s">
        <v>21</v>
      </c>
    </row>
    <row r="1652" spans="1:5" x14ac:dyDescent="0.25">
      <c r="A1652" t="str">
        <f t="shared" si="32"/>
        <v>226514875- Our Lady of Confidence Day School - Sec (Warminster)</v>
      </c>
      <c r="B1652" t="s">
        <v>3850</v>
      </c>
      <c r="C1652" t="s">
        <v>3851</v>
      </c>
      <c r="D1652" t="s">
        <v>6039</v>
      </c>
      <c r="E1652" t="s">
        <v>285</v>
      </c>
    </row>
    <row r="1653" spans="1:5" x14ac:dyDescent="0.25">
      <c r="A1653" t="str">
        <f t="shared" si="32"/>
        <v>226514602- Our Lady of Confidence Sch Ele (Willow Grove)</v>
      </c>
      <c r="B1653" t="s">
        <v>3852</v>
      </c>
      <c r="C1653" t="s">
        <v>3853</v>
      </c>
      <c r="D1653" t="s">
        <v>6039</v>
      </c>
      <c r="E1653" t="s">
        <v>1136</v>
      </c>
    </row>
    <row r="1654" spans="1:5" x14ac:dyDescent="0.25">
      <c r="A1654" t="str">
        <f t="shared" si="32"/>
        <v>227045005- Our Lady of Fatima School (Aliquippa)</v>
      </c>
      <c r="B1654" t="s">
        <v>3854</v>
      </c>
      <c r="C1654" t="s">
        <v>3855</v>
      </c>
      <c r="D1654" t="s">
        <v>6039</v>
      </c>
      <c r="E1654" t="s">
        <v>181</v>
      </c>
    </row>
    <row r="1655" spans="1:5" x14ac:dyDescent="0.25">
      <c r="A1655" t="str">
        <f t="shared" si="32"/>
        <v>222095002- Our Lady of Good Counsel (Southampton)</v>
      </c>
      <c r="B1655" t="s">
        <v>3856</v>
      </c>
      <c r="C1655" t="s">
        <v>3857</v>
      </c>
      <c r="D1655" t="s">
        <v>6039</v>
      </c>
      <c r="E1655" t="s">
        <v>1834</v>
      </c>
    </row>
    <row r="1656" spans="1:5" x14ac:dyDescent="0.25">
      <c r="A1656" t="str">
        <f t="shared" si="32"/>
        <v>222095302- Our Lady of Grace School (Penndel)</v>
      </c>
      <c r="B1656" t="s">
        <v>3858</v>
      </c>
      <c r="C1656" t="s">
        <v>3859</v>
      </c>
      <c r="D1656" t="s">
        <v>6039</v>
      </c>
      <c r="E1656" t="s">
        <v>3860</v>
      </c>
    </row>
    <row r="1657" spans="1:5" x14ac:dyDescent="0.25">
      <c r="A1657" t="str">
        <f t="shared" si="32"/>
        <v>226511502- Our Lady of Hope Regional Catholic School (Philadelphia)</v>
      </c>
      <c r="B1657" t="s">
        <v>3861</v>
      </c>
      <c r="C1657" t="s">
        <v>3862</v>
      </c>
      <c r="D1657" t="s">
        <v>6039</v>
      </c>
      <c r="E1657" t="s">
        <v>21</v>
      </c>
    </row>
    <row r="1658" spans="1:5" x14ac:dyDescent="0.25">
      <c r="A1658" t="str">
        <f t="shared" si="32"/>
        <v>216496003- Our Lady of Lourdes Regional School (Coal Township)</v>
      </c>
      <c r="B1658" t="s">
        <v>3863</v>
      </c>
      <c r="C1658" t="s">
        <v>3864</v>
      </c>
      <c r="D1658" t="s">
        <v>6039</v>
      </c>
      <c r="E1658" t="s">
        <v>3753</v>
      </c>
    </row>
    <row r="1659" spans="1:5" x14ac:dyDescent="0.25">
      <c r="A1659" t="str">
        <f t="shared" si="32"/>
        <v>223467352- Our Lady of Mercy Regional Catholic School (Maple Glen)</v>
      </c>
      <c r="B1659" t="s">
        <v>3865</v>
      </c>
      <c r="C1659" t="s">
        <v>3866</v>
      </c>
      <c r="D1659" t="s">
        <v>6039</v>
      </c>
      <c r="E1659" t="s">
        <v>3867</v>
      </c>
    </row>
    <row r="1660" spans="1:5" x14ac:dyDescent="0.25">
      <c r="A1660" t="str">
        <f t="shared" si="32"/>
        <v>222095402- Our Lady of Mount Carmel (Doylestown)</v>
      </c>
      <c r="B1660" t="s">
        <v>3868</v>
      </c>
      <c r="C1660" t="s">
        <v>3869</v>
      </c>
      <c r="D1660" t="s">
        <v>6039</v>
      </c>
      <c r="E1660" t="s">
        <v>734</v>
      </c>
    </row>
    <row r="1661" spans="1:5" x14ac:dyDescent="0.25">
      <c r="A1661" t="str">
        <f t="shared" si="32"/>
        <v>205255254- Our Lady of Peace School (Erie)</v>
      </c>
      <c r="B1661" t="s">
        <v>3870</v>
      </c>
      <c r="C1661" t="s">
        <v>3871</v>
      </c>
      <c r="D1661" t="s">
        <v>6039</v>
      </c>
      <c r="E1661" t="s">
        <v>94</v>
      </c>
    </row>
    <row r="1662" spans="1:5" x14ac:dyDescent="0.25">
      <c r="A1662" t="str">
        <f t="shared" si="32"/>
        <v>219355501- Our Lady of Peace School (Clarks Green)</v>
      </c>
      <c r="B1662" t="s">
        <v>3872</v>
      </c>
      <c r="C1662" t="s">
        <v>3871</v>
      </c>
      <c r="D1662" t="s">
        <v>6039</v>
      </c>
      <c r="E1662" t="s">
        <v>2244</v>
      </c>
    </row>
    <row r="1663" spans="1:5" x14ac:dyDescent="0.25">
      <c r="A1663" t="str">
        <f t="shared" si="32"/>
        <v>220485202- Our Lady of Perpetual Help (Bethlehem)</v>
      </c>
      <c r="B1663" t="s">
        <v>3873</v>
      </c>
      <c r="C1663" t="s">
        <v>3874</v>
      </c>
      <c r="D1663" t="s">
        <v>6039</v>
      </c>
      <c r="E1663" t="s">
        <v>539</v>
      </c>
    </row>
    <row r="1664" spans="1:5" x14ac:dyDescent="0.25">
      <c r="A1664" t="str">
        <f t="shared" si="32"/>
        <v>226514552- Our Lady of Port Richmond School (Philadelphia)</v>
      </c>
      <c r="B1664" t="s">
        <v>3875</v>
      </c>
      <c r="C1664" t="s">
        <v>3876</v>
      </c>
      <c r="D1664" t="s">
        <v>6039</v>
      </c>
      <c r="E1664" t="s">
        <v>21</v>
      </c>
    </row>
    <row r="1665" spans="1:5" x14ac:dyDescent="0.25">
      <c r="A1665" t="str">
        <f t="shared" si="32"/>
        <v>213367602- Our Lady of the Angels School (Columbia)</v>
      </c>
      <c r="B1665" t="s">
        <v>3877</v>
      </c>
      <c r="C1665" t="s">
        <v>3878</v>
      </c>
      <c r="D1665" t="s">
        <v>6039</v>
      </c>
      <c r="E1665" t="s">
        <v>1211</v>
      </c>
    </row>
    <row r="1666" spans="1:5" x14ac:dyDescent="0.25">
      <c r="A1666" t="str">
        <f t="shared" si="32"/>
        <v>213384702- Our Lady of the Cross School (Lebanon)</v>
      </c>
      <c r="B1666" t="s">
        <v>3879</v>
      </c>
      <c r="C1666" t="s">
        <v>3880</v>
      </c>
      <c r="D1666" t="s">
        <v>6039</v>
      </c>
      <c r="E1666" t="s">
        <v>744</v>
      </c>
    </row>
    <row r="1667" spans="1:5" x14ac:dyDescent="0.25">
      <c r="A1667" t="str">
        <f t="shared" si="32"/>
        <v>210145003- Our Lady of Victory School (State College)</v>
      </c>
      <c r="B1667" t="s">
        <v>3881</v>
      </c>
      <c r="C1667" t="s">
        <v>3882</v>
      </c>
      <c r="D1667" t="s">
        <v>6039</v>
      </c>
      <c r="E1667" t="s">
        <v>975</v>
      </c>
    </row>
    <row r="1668" spans="1:5" x14ac:dyDescent="0.25">
      <c r="A1668" t="str">
        <f t="shared" si="32"/>
        <v>203024605- Our Lady Sacred Heart HS (Coraopolis)</v>
      </c>
      <c r="B1668" t="s">
        <v>3883</v>
      </c>
      <c r="C1668" t="s">
        <v>3884</v>
      </c>
      <c r="D1668" t="s">
        <v>6039</v>
      </c>
      <c r="E1668" t="s">
        <v>1296</v>
      </c>
    </row>
    <row r="1669" spans="1:5" x14ac:dyDescent="0.25">
      <c r="A1669" t="str">
        <f t="shared" si="32"/>
        <v>226515302- Our Mother Consolation (Philadelphia)</v>
      </c>
      <c r="B1669" t="s">
        <v>3885</v>
      </c>
      <c r="C1669" t="s">
        <v>3886</v>
      </c>
      <c r="D1669" t="s">
        <v>6039</v>
      </c>
      <c r="E1669" t="s">
        <v>21</v>
      </c>
    </row>
    <row r="1670" spans="1:5" x14ac:dyDescent="0.25">
      <c r="A1670" t="str">
        <f t="shared" si="32"/>
        <v>226515352- Our Mother of Sorrow School (Philadelphia)</v>
      </c>
      <c r="B1670" t="s">
        <v>3887</v>
      </c>
      <c r="C1670" t="s">
        <v>3888</v>
      </c>
      <c r="D1670" t="s">
        <v>6039</v>
      </c>
      <c r="E1670" t="s">
        <v>21</v>
      </c>
    </row>
    <row r="1671" spans="1:5" x14ac:dyDescent="0.25">
      <c r="A1671" t="str">
        <f t="shared" si="32"/>
        <v>213365002- Our Mother Perpetual Help (Ephrata)</v>
      </c>
      <c r="B1671" t="s">
        <v>3889</v>
      </c>
      <c r="C1671" t="s">
        <v>3890</v>
      </c>
      <c r="D1671" t="s">
        <v>6039</v>
      </c>
      <c r="E1671" t="s">
        <v>516</v>
      </c>
    </row>
    <row r="1672" spans="1:5" x14ac:dyDescent="0.25">
      <c r="A1672" t="str">
        <f t="shared" si="32"/>
        <v>300656550- Outside in School Inc (Bolivar)</v>
      </c>
      <c r="B1672" t="s">
        <v>3891</v>
      </c>
      <c r="C1672" t="s">
        <v>3892</v>
      </c>
      <c r="D1672" t="s">
        <v>6041</v>
      </c>
      <c r="E1672" t="s">
        <v>3893</v>
      </c>
    </row>
    <row r="1673" spans="1:5" x14ac:dyDescent="0.25">
      <c r="A1673" t="str">
        <f t="shared" si="32"/>
        <v>300516590- Overbrook School for Blind (Philadelphia)</v>
      </c>
      <c r="B1673" t="s">
        <v>3894</v>
      </c>
      <c r="C1673" t="s">
        <v>3895</v>
      </c>
      <c r="D1673" t="s">
        <v>6039</v>
      </c>
      <c r="E1673" t="s">
        <v>21</v>
      </c>
    </row>
    <row r="1674" spans="1:5" x14ac:dyDescent="0.25">
      <c r="A1674" t="str">
        <f t="shared" si="32"/>
        <v>229544802- Overcomers Christian Academy (New Ringgold)</v>
      </c>
      <c r="B1674" t="s">
        <v>3896</v>
      </c>
      <c r="C1674" t="s">
        <v>3897</v>
      </c>
      <c r="D1674" t="s">
        <v>6039</v>
      </c>
      <c r="E1674" t="s">
        <v>3898</v>
      </c>
    </row>
    <row r="1675" spans="1:5" x14ac:dyDescent="0.25">
      <c r="A1675" t="str">
        <f t="shared" si="32"/>
        <v>124156603- Owen J Roberts SD (Pottstown)</v>
      </c>
      <c r="B1675" t="s">
        <v>3899</v>
      </c>
      <c r="C1675" t="s">
        <v>3900</v>
      </c>
      <c r="D1675" t="s">
        <v>6043</v>
      </c>
      <c r="E1675" t="s">
        <v>93</v>
      </c>
    </row>
    <row r="1676" spans="1:5" x14ac:dyDescent="0.25">
      <c r="A1676" t="str">
        <f t="shared" ref="A1676:A1726" si="33">CONCATENATE(B1676,"-"," ",C1676," ","(",E1676,")")</f>
        <v>213387682- Owl Creek School (Myerstown)</v>
      </c>
      <c r="B1676" t="s">
        <v>3901</v>
      </c>
      <c r="C1676" t="s">
        <v>3902</v>
      </c>
      <c r="D1676" t="s">
        <v>6039</v>
      </c>
      <c r="E1676" t="s">
        <v>631</v>
      </c>
    </row>
    <row r="1677" spans="1:5" x14ac:dyDescent="0.25">
      <c r="A1677" t="str">
        <f t="shared" si="33"/>
        <v>124156703- Oxford Area SD (Oxford)</v>
      </c>
      <c r="B1677" t="s">
        <v>3903</v>
      </c>
      <c r="C1677" t="s">
        <v>3904</v>
      </c>
      <c r="D1677" t="s">
        <v>6043</v>
      </c>
      <c r="E1677" t="s">
        <v>313</v>
      </c>
    </row>
    <row r="1678" spans="1:5" x14ac:dyDescent="0.25">
      <c r="A1678" t="str">
        <f t="shared" si="33"/>
        <v>300027200- Pace School (Pittsburgh)</v>
      </c>
      <c r="B1678" t="s">
        <v>3905</v>
      </c>
      <c r="C1678" t="s">
        <v>3906</v>
      </c>
      <c r="D1678" t="s">
        <v>6041</v>
      </c>
      <c r="E1678" t="s">
        <v>46</v>
      </c>
    </row>
    <row r="1679" spans="1:5" x14ac:dyDescent="0.25">
      <c r="A1679" t="str">
        <f t="shared" si="33"/>
        <v>321130012- Packer Ridge Academy (Lehighton)</v>
      </c>
      <c r="B1679" t="s">
        <v>3907</v>
      </c>
      <c r="C1679" t="s">
        <v>3908</v>
      </c>
      <c r="D1679" t="s">
        <v>6041</v>
      </c>
      <c r="E1679" t="s">
        <v>310</v>
      </c>
    </row>
    <row r="1680" spans="1:5" x14ac:dyDescent="0.25">
      <c r="A1680" t="str">
        <f t="shared" si="33"/>
        <v>300175000- Paint and Play School (DuBois)</v>
      </c>
      <c r="B1680" t="s">
        <v>3909</v>
      </c>
      <c r="C1680" t="s">
        <v>3910</v>
      </c>
      <c r="D1680" t="s">
        <v>6041</v>
      </c>
      <c r="E1680" t="s">
        <v>1552</v>
      </c>
    </row>
    <row r="1681" spans="1:5" x14ac:dyDescent="0.25">
      <c r="A1681" t="str">
        <f t="shared" si="33"/>
        <v>216551253- Palace Creek Mennonite School (Mount Pleasant Mills)</v>
      </c>
      <c r="B1681" t="s">
        <v>3911</v>
      </c>
      <c r="C1681" t="s">
        <v>3912</v>
      </c>
      <c r="D1681" t="s">
        <v>6039</v>
      </c>
      <c r="E1681" t="s">
        <v>2851</v>
      </c>
    </row>
    <row r="1682" spans="1:5" x14ac:dyDescent="0.25">
      <c r="A1682" t="str">
        <f t="shared" si="33"/>
        <v>122098003- Palisades SD (Kintnersville)</v>
      </c>
      <c r="B1682" t="s">
        <v>3913</v>
      </c>
      <c r="C1682" t="s">
        <v>3914</v>
      </c>
      <c r="D1682" t="s">
        <v>6043</v>
      </c>
      <c r="E1682" t="s">
        <v>3915</v>
      </c>
    </row>
    <row r="1683" spans="1:5" x14ac:dyDescent="0.25">
      <c r="A1683" t="str">
        <f t="shared" si="33"/>
        <v>121136503- Palmerton Area SD (Palmerton)</v>
      </c>
      <c r="B1683" t="s">
        <v>3916</v>
      </c>
      <c r="C1683" t="s">
        <v>3917</v>
      </c>
      <c r="D1683" t="s">
        <v>6043</v>
      </c>
      <c r="E1683" t="s">
        <v>3918</v>
      </c>
    </row>
    <row r="1684" spans="1:5" x14ac:dyDescent="0.25">
      <c r="A1684" t="str">
        <f t="shared" si="33"/>
        <v>113385303- Palmyra Area SD (Palmyra)</v>
      </c>
      <c r="B1684" t="s">
        <v>3919</v>
      </c>
      <c r="C1684" t="s">
        <v>3920</v>
      </c>
      <c r="D1684" t="s">
        <v>6043</v>
      </c>
      <c r="E1684" t="s">
        <v>3921</v>
      </c>
    </row>
    <row r="1685" spans="1:5" x14ac:dyDescent="0.25">
      <c r="A1685" t="str">
        <f t="shared" si="33"/>
        <v>213384344- Paloma School (Lebanon)</v>
      </c>
      <c r="B1685" t="s">
        <v>3922</v>
      </c>
      <c r="C1685" t="s">
        <v>3923</v>
      </c>
      <c r="D1685" t="s">
        <v>6039</v>
      </c>
      <c r="E1685" t="s">
        <v>744</v>
      </c>
    </row>
    <row r="1686" spans="1:5" x14ac:dyDescent="0.25">
      <c r="A1686" t="str">
        <f t="shared" si="33"/>
        <v>173515368- Pan American Academy CS (Philadelphia)</v>
      </c>
      <c r="B1686" t="s">
        <v>3924</v>
      </c>
      <c r="C1686" t="s">
        <v>3925</v>
      </c>
      <c r="D1686" t="s">
        <v>6040</v>
      </c>
      <c r="E1686" t="s">
        <v>21</v>
      </c>
    </row>
    <row r="1687" spans="1:5" x14ac:dyDescent="0.25">
      <c r="A1687" t="str">
        <f t="shared" si="33"/>
        <v>121136603- Panther Valley SD (Lansford)</v>
      </c>
      <c r="B1687" t="s">
        <v>3926</v>
      </c>
      <c r="C1687" t="s">
        <v>3927</v>
      </c>
      <c r="D1687" t="s">
        <v>6043</v>
      </c>
      <c r="E1687" t="s">
        <v>3928</v>
      </c>
    </row>
    <row r="1688" spans="1:5" x14ac:dyDescent="0.25">
      <c r="A1688" t="str">
        <f t="shared" si="33"/>
        <v>213360040- Paradise Lane School (Ronks)</v>
      </c>
      <c r="B1688" t="s">
        <v>3929</v>
      </c>
      <c r="C1688" t="s">
        <v>3930</v>
      </c>
      <c r="D1688" t="s">
        <v>6039</v>
      </c>
      <c r="E1688" t="s">
        <v>446</v>
      </c>
    </row>
    <row r="1689" spans="1:5" x14ac:dyDescent="0.25">
      <c r="A1689" t="str">
        <f t="shared" si="33"/>
        <v>300371000- Parents Preschool Ellwood City (Ellwood City)</v>
      </c>
      <c r="B1689" t="s">
        <v>3931</v>
      </c>
      <c r="C1689" t="s">
        <v>3932</v>
      </c>
      <c r="D1689" t="s">
        <v>6041</v>
      </c>
      <c r="E1689" t="s">
        <v>1657</v>
      </c>
    </row>
    <row r="1690" spans="1:5" x14ac:dyDescent="0.25">
      <c r="A1690" t="str">
        <f t="shared" si="33"/>
        <v>121395103- Parkland SD (Allentown)</v>
      </c>
      <c r="B1690" t="s">
        <v>3933</v>
      </c>
      <c r="C1690" t="s">
        <v>3934</v>
      </c>
      <c r="D1690" t="s">
        <v>6043</v>
      </c>
      <c r="E1690" t="s">
        <v>157</v>
      </c>
    </row>
    <row r="1691" spans="1:5" x14ac:dyDescent="0.25">
      <c r="A1691" t="str">
        <f t="shared" si="33"/>
        <v>103027307- Parkway West CTC (Oakdale)</v>
      </c>
      <c r="B1691" t="s">
        <v>3935</v>
      </c>
      <c r="C1691" t="s">
        <v>3936</v>
      </c>
      <c r="D1691" t="s">
        <v>6042</v>
      </c>
      <c r="E1691" t="s">
        <v>3937</v>
      </c>
    </row>
    <row r="1692" spans="1:5" x14ac:dyDescent="0.25">
      <c r="A1692" t="str">
        <f t="shared" si="33"/>
        <v>102023217- Passport Academy CS (Pittsburgh)</v>
      </c>
      <c r="B1692" t="s">
        <v>3938</v>
      </c>
      <c r="C1692" t="s">
        <v>3939</v>
      </c>
      <c r="D1692" t="s">
        <v>6040</v>
      </c>
      <c r="E1692" t="s">
        <v>46</v>
      </c>
    </row>
    <row r="1693" spans="1:5" x14ac:dyDescent="0.25">
      <c r="A1693" t="str">
        <f t="shared" si="33"/>
        <v>212285403- Path Valley Christian School (Doylesburg)</v>
      </c>
      <c r="B1693" t="s">
        <v>3940</v>
      </c>
      <c r="C1693" t="s">
        <v>3941</v>
      </c>
      <c r="D1693" t="s">
        <v>6039</v>
      </c>
      <c r="E1693" t="s">
        <v>706</v>
      </c>
    </row>
    <row r="1694" spans="1:5" x14ac:dyDescent="0.25">
      <c r="A1694" t="str">
        <f t="shared" si="33"/>
        <v>300466670- Pathway School (Norristown)</v>
      </c>
      <c r="B1694" t="s">
        <v>3942</v>
      </c>
      <c r="C1694" t="s">
        <v>3943</v>
      </c>
      <c r="D1694" t="s">
        <v>6041</v>
      </c>
      <c r="E1694" t="s">
        <v>1960</v>
      </c>
    </row>
    <row r="1695" spans="1:5" x14ac:dyDescent="0.25">
      <c r="A1695" t="str">
        <f t="shared" si="33"/>
        <v>306610008- Pathways Education Center (Oil City)</v>
      </c>
      <c r="B1695" t="s">
        <v>3944</v>
      </c>
      <c r="C1695" t="s">
        <v>3945</v>
      </c>
      <c r="D1695" t="s">
        <v>6041</v>
      </c>
      <c r="E1695" t="s">
        <v>3798</v>
      </c>
    </row>
    <row r="1696" spans="1:5" x14ac:dyDescent="0.25">
      <c r="A1696" t="str">
        <f t="shared" si="33"/>
        <v>120485603- Pen Argyl Area SD (Pen Argyl)</v>
      </c>
      <c r="B1696" t="s">
        <v>3946</v>
      </c>
      <c r="C1696" t="s">
        <v>3947</v>
      </c>
      <c r="D1696" t="s">
        <v>6043</v>
      </c>
      <c r="E1696" t="s">
        <v>2531</v>
      </c>
    </row>
    <row r="1697" spans="1:5" x14ac:dyDescent="0.25">
      <c r="A1697" t="str">
        <f t="shared" si="33"/>
        <v>222099202- Pen Ryn School (Fairless Hills)</v>
      </c>
      <c r="B1697" t="s">
        <v>3948</v>
      </c>
      <c r="C1697" t="s">
        <v>3949</v>
      </c>
      <c r="D1697" t="s">
        <v>6039</v>
      </c>
      <c r="E1697" t="s">
        <v>737</v>
      </c>
    </row>
    <row r="1698" spans="1:5" x14ac:dyDescent="0.25">
      <c r="A1698" t="str">
        <f t="shared" si="33"/>
        <v>213360069- Pencroft School (Holtwood)</v>
      </c>
      <c r="B1698" t="s">
        <v>3950</v>
      </c>
      <c r="C1698" t="s">
        <v>3951</v>
      </c>
      <c r="D1698" t="s">
        <v>6039</v>
      </c>
      <c r="E1698" t="s">
        <v>2369</v>
      </c>
    </row>
    <row r="1699" spans="1:5" x14ac:dyDescent="0.25">
      <c r="A1699" t="str">
        <f t="shared" si="33"/>
        <v>108116003- Penn Cambria SD (Cresson)</v>
      </c>
      <c r="B1699" t="s">
        <v>3952</v>
      </c>
      <c r="C1699" t="s">
        <v>3953</v>
      </c>
      <c r="D1699" t="s">
        <v>6043</v>
      </c>
      <c r="E1699" t="s">
        <v>188</v>
      </c>
    </row>
    <row r="1700" spans="1:5" x14ac:dyDescent="0.25">
      <c r="A1700" t="str">
        <f t="shared" si="33"/>
        <v>300104280- Penn Christian Academy of Butler County Inc (Butler)</v>
      </c>
      <c r="B1700" t="s">
        <v>3954</v>
      </c>
      <c r="C1700" t="s">
        <v>3955</v>
      </c>
      <c r="D1700" t="s">
        <v>6039</v>
      </c>
      <c r="E1700" t="s">
        <v>232</v>
      </c>
    </row>
    <row r="1701" spans="1:5" x14ac:dyDescent="0.25">
      <c r="A1701" t="str">
        <f t="shared" si="33"/>
        <v>219350723- Penn Foster High School (Scranton)</v>
      </c>
      <c r="B1701" t="s">
        <v>3956</v>
      </c>
      <c r="C1701" t="s">
        <v>3957</v>
      </c>
      <c r="D1701" t="s">
        <v>6039</v>
      </c>
      <c r="E1701" t="s">
        <v>185</v>
      </c>
    </row>
    <row r="1702" spans="1:5" x14ac:dyDescent="0.25">
      <c r="A1702" t="str">
        <f t="shared" si="33"/>
        <v>301260007- Penn Highlands Connellsville Center for Autism (Connellsville)</v>
      </c>
      <c r="B1702" t="s">
        <v>3958</v>
      </c>
      <c r="C1702" t="s">
        <v>3959</v>
      </c>
      <c r="D1702" t="s">
        <v>6041</v>
      </c>
      <c r="E1702" t="s">
        <v>137</v>
      </c>
    </row>
    <row r="1703" spans="1:5" x14ac:dyDescent="0.25">
      <c r="A1703" t="str">
        <f t="shared" si="33"/>
        <v>103022481- Penn Hills CS of Entrepreneurship (Pittsburgh)</v>
      </c>
      <c r="B1703" t="s">
        <v>3960</v>
      </c>
      <c r="C1703" t="s">
        <v>3961</v>
      </c>
      <c r="D1703" t="s">
        <v>6040</v>
      </c>
      <c r="E1703" t="s">
        <v>46</v>
      </c>
    </row>
    <row r="1704" spans="1:5" x14ac:dyDescent="0.25">
      <c r="A1704" t="str">
        <f t="shared" si="33"/>
        <v>103027352- Penn Hills SD (Pittsburgh)</v>
      </c>
      <c r="B1704" t="s">
        <v>3962</v>
      </c>
      <c r="C1704" t="s">
        <v>3963</v>
      </c>
      <c r="D1704" t="s">
        <v>6043</v>
      </c>
      <c r="E1704" t="s">
        <v>46</v>
      </c>
    </row>
    <row r="1705" spans="1:5" x14ac:dyDescent="0.25">
      <c r="A1705" t="str">
        <f t="shared" si="33"/>
        <v>113365203- Penn Manor SD (Millersville)</v>
      </c>
      <c r="B1705" t="s">
        <v>3964</v>
      </c>
      <c r="C1705" t="s">
        <v>3965</v>
      </c>
      <c r="D1705" t="s">
        <v>6043</v>
      </c>
      <c r="E1705" t="s">
        <v>3966</v>
      </c>
    </row>
    <row r="1706" spans="1:5" x14ac:dyDescent="0.25">
      <c r="A1706" t="str">
        <f t="shared" si="33"/>
        <v>300075750- Penn Mont Academy (Hollidaysburg)</v>
      </c>
      <c r="B1706" t="s">
        <v>3967</v>
      </c>
      <c r="C1706" t="s">
        <v>3968</v>
      </c>
      <c r="D1706" t="s">
        <v>6041</v>
      </c>
      <c r="E1706" t="s">
        <v>573</v>
      </c>
    </row>
    <row r="1707" spans="1:5" x14ac:dyDescent="0.25">
      <c r="A1707" t="str">
        <f t="shared" si="33"/>
        <v>216551303- Penn View Christian Academy (Penns Creek)</v>
      </c>
      <c r="B1707" t="s">
        <v>3969</v>
      </c>
      <c r="C1707" t="s">
        <v>3970</v>
      </c>
      <c r="D1707" t="s">
        <v>6039</v>
      </c>
      <c r="E1707" t="s">
        <v>3971</v>
      </c>
    </row>
    <row r="1708" spans="1:5" x14ac:dyDescent="0.25">
      <c r="A1708" t="str">
        <f t="shared" si="33"/>
        <v>203026124- Penn Woods Classical Academy (Pittsburgh)</v>
      </c>
      <c r="B1708" t="s">
        <v>3972</v>
      </c>
      <c r="C1708" t="s">
        <v>3973</v>
      </c>
      <c r="D1708" t="s">
        <v>6039</v>
      </c>
      <c r="E1708" t="s">
        <v>46</v>
      </c>
    </row>
    <row r="1709" spans="1:5" x14ac:dyDescent="0.25">
      <c r="A1709" t="str">
        <f t="shared" si="33"/>
        <v>125236903- Penn-Delco SD (Aston)</v>
      </c>
      <c r="B1709" t="s">
        <v>3974</v>
      </c>
      <c r="C1709" t="s">
        <v>3975</v>
      </c>
      <c r="D1709" t="s">
        <v>6043</v>
      </c>
      <c r="E1709" t="s">
        <v>1066</v>
      </c>
    </row>
    <row r="1710" spans="1:5" x14ac:dyDescent="0.25">
      <c r="A1710" t="str">
        <f t="shared" si="33"/>
        <v>107657103- Penn-Trafford SD (Export)</v>
      </c>
      <c r="B1710" t="s">
        <v>3976</v>
      </c>
      <c r="C1710" t="s">
        <v>3977</v>
      </c>
      <c r="D1710" t="s">
        <v>6043</v>
      </c>
      <c r="E1710" t="s">
        <v>1600</v>
      </c>
    </row>
    <row r="1711" spans="1:5" x14ac:dyDescent="0.25">
      <c r="A1711" t="str">
        <f t="shared" si="33"/>
        <v>105204703- Penncrest SD (Saegertown)</v>
      </c>
      <c r="B1711" t="s">
        <v>3978</v>
      </c>
      <c r="C1711" t="s">
        <v>3979</v>
      </c>
      <c r="D1711" t="s">
        <v>6043</v>
      </c>
      <c r="E1711" t="s">
        <v>1417</v>
      </c>
    </row>
    <row r="1712" spans="1:5" x14ac:dyDescent="0.25">
      <c r="A1712" t="str">
        <f t="shared" si="33"/>
        <v>122098103- Pennridge SD (Perkasie)</v>
      </c>
      <c r="B1712" t="s">
        <v>3980</v>
      </c>
      <c r="C1712" t="s">
        <v>3981</v>
      </c>
      <c r="D1712" t="s">
        <v>6043</v>
      </c>
      <c r="E1712" t="s">
        <v>1724</v>
      </c>
    </row>
    <row r="1713" spans="1:5" x14ac:dyDescent="0.25">
      <c r="A1713" t="str">
        <f t="shared" si="33"/>
        <v>216550001- Penns Creek School (Middleburg)</v>
      </c>
      <c r="B1713" t="s">
        <v>3982</v>
      </c>
      <c r="C1713" t="s">
        <v>3983</v>
      </c>
      <c r="D1713" t="s">
        <v>6039</v>
      </c>
      <c r="E1713" t="s">
        <v>3266</v>
      </c>
    </row>
    <row r="1714" spans="1:5" x14ac:dyDescent="0.25">
      <c r="A1714" t="str">
        <f t="shared" si="33"/>
        <v>128326303- Penns Manor Area SD (Clymer)</v>
      </c>
      <c r="B1714" t="s">
        <v>3984</v>
      </c>
      <c r="C1714" t="s">
        <v>3985</v>
      </c>
      <c r="D1714" t="s">
        <v>6043</v>
      </c>
      <c r="E1714" t="s">
        <v>787</v>
      </c>
    </row>
    <row r="1715" spans="1:5" x14ac:dyDescent="0.25">
      <c r="A1715" t="str">
        <f t="shared" si="33"/>
        <v>110147003- Penns Valley Area SD (Spring Mills)</v>
      </c>
      <c r="B1715" t="s">
        <v>3986</v>
      </c>
      <c r="C1715" t="s">
        <v>3987</v>
      </c>
      <c r="D1715" t="s">
        <v>6043</v>
      </c>
      <c r="E1715" t="s">
        <v>3080</v>
      </c>
    </row>
    <row r="1716" spans="1:5" x14ac:dyDescent="0.25">
      <c r="A1716" t="str">
        <f t="shared" si="33"/>
        <v>122098202- Pennsbury SD (Fallsington)</v>
      </c>
      <c r="B1716" t="s">
        <v>3988</v>
      </c>
      <c r="C1716" t="s">
        <v>3989</v>
      </c>
      <c r="D1716" t="s">
        <v>6043</v>
      </c>
      <c r="E1716" t="s">
        <v>3990</v>
      </c>
    </row>
    <row r="1717" spans="1:5" x14ac:dyDescent="0.25">
      <c r="A1717" t="str">
        <f t="shared" si="33"/>
        <v>213364235- Pennsy Ridge School (New Providence)</v>
      </c>
      <c r="B1717" t="s">
        <v>3991</v>
      </c>
      <c r="C1717" t="s">
        <v>3992</v>
      </c>
      <c r="D1717" t="s">
        <v>6039</v>
      </c>
      <c r="E1717" t="s">
        <v>1178</v>
      </c>
    </row>
    <row r="1718" spans="1:5" x14ac:dyDescent="0.25">
      <c r="A1718" t="str">
        <f t="shared" si="33"/>
        <v>127043430- Pennsylvania Cyber CS (Midland)</v>
      </c>
      <c r="B1718" t="s">
        <v>3993</v>
      </c>
      <c r="C1718" t="s">
        <v>3994</v>
      </c>
      <c r="D1718" t="s">
        <v>6040</v>
      </c>
      <c r="E1718" t="s">
        <v>2955</v>
      </c>
    </row>
    <row r="1719" spans="1:5" x14ac:dyDescent="0.25">
      <c r="A1719" t="str">
        <f t="shared" si="33"/>
        <v>115220003- Pennsylvania Distance Learning CS (Sewickley)</v>
      </c>
      <c r="B1719" t="s">
        <v>3995</v>
      </c>
      <c r="C1719" t="s">
        <v>3996</v>
      </c>
      <c r="D1719" t="s">
        <v>6040</v>
      </c>
      <c r="E1719" t="s">
        <v>1631</v>
      </c>
    </row>
    <row r="1720" spans="1:5" x14ac:dyDescent="0.25">
      <c r="A1720" t="str">
        <f t="shared" si="33"/>
        <v>124150004- Pennsylvania Leadership CS (West Chester)</v>
      </c>
      <c r="B1720" t="s">
        <v>3997</v>
      </c>
      <c r="C1720" t="s">
        <v>3998</v>
      </c>
      <c r="D1720" t="s">
        <v>6040</v>
      </c>
      <c r="E1720" t="s">
        <v>24</v>
      </c>
    </row>
    <row r="1721" spans="1:5" x14ac:dyDescent="0.25">
      <c r="A1721" t="str">
        <f t="shared" si="33"/>
        <v>300517000- Pennsylvania School for the Deaf (Philadelphia)</v>
      </c>
      <c r="B1721" t="s">
        <v>3999</v>
      </c>
      <c r="C1721" t="s">
        <v>4000</v>
      </c>
      <c r="D1721" t="s">
        <v>6039</v>
      </c>
      <c r="E1721" t="s">
        <v>21</v>
      </c>
    </row>
    <row r="1722" spans="1:5" x14ac:dyDescent="0.25">
      <c r="A1722" t="str">
        <f t="shared" si="33"/>
        <v>300146100- Pennsylvania State Univ CC Prg (State College)</v>
      </c>
      <c r="B1722" t="s">
        <v>4001</v>
      </c>
      <c r="C1722" t="s">
        <v>4002</v>
      </c>
      <c r="D1722" t="s">
        <v>6044</v>
      </c>
      <c r="E1722" t="s">
        <v>975</v>
      </c>
    </row>
    <row r="1723" spans="1:5" x14ac:dyDescent="0.25">
      <c r="A1723" t="str">
        <f t="shared" si="33"/>
        <v>115227398- Pennsylvania STEAM Academy CS (Harrisburg)</v>
      </c>
      <c r="B1723" t="s">
        <v>4003</v>
      </c>
      <c r="C1723" t="s">
        <v>4004</v>
      </c>
      <c r="D1723" t="s">
        <v>6040</v>
      </c>
      <c r="E1723" t="s">
        <v>175</v>
      </c>
    </row>
    <row r="1724" spans="1:5" x14ac:dyDescent="0.25">
      <c r="A1724" t="str">
        <f t="shared" si="33"/>
        <v>123460001- Pennsylvania Virtual CS (King of Prussia)</v>
      </c>
      <c r="B1724" t="s">
        <v>4005</v>
      </c>
      <c r="C1724" t="s">
        <v>4006</v>
      </c>
      <c r="D1724" t="s">
        <v>6040</v>
      </c>
      <c r="E1724" t="s">
        <v>153</v>
      </c>
    </row>
    <row r="1725" spans="1:5" x14ac:dyDescent="0.25">
      <c r="A1725" t="str">
        <f t="shared" si="33"/>
        <v>112671870- Pennwood Cyber CS (York)</v>
      </c>
      <c r="B1725" t="s">
        <v>4007</v>
      </c>
      <c r="C1725" t="s">
        <v>4008</v>
      </c>
      <c r="D1725" t="s">
        <v>6040</v>
      </c>
      <c r="E1725" t="s">
        <v>364</v>
      </c>
    </row>
    <row r="1726" spans="1:5" x14ac:dyDescent="0.25">
      <c r="A1726" t="str">
        <f t="shared" si="33"/>
        <v>213365652- Pennytown Mennonite School (East Earl)</v>
      </c>
      <c r="B1726" t="s">
        <v>4009</v>
      </c>
      <c r="C1726" t="s">
        <v>4010</v>
      </c>
      <c r="D1726" t="s">
        <v>6039</v>
      </c>
      <c r="E1726" t="s">
        <v>590</v>
      </c>
    </row>
    <row r="1727" spans="1:5" x14ac:dyDescent="0.25">
      <c r="A1727" t="str">
        <f t="shared" ref="A1727:A1780" si="34">CONCATENATE(B1727,"-"," ",C1727," ","(",E1727,")")</f>
        <v>300170700- Pentz Run Youth Services (DuBois)</v>
      </c>
      <c r="B1727" t="s">
        <v>4011</v>
      </c>
      <c r="C1727" t="s">
        <v>4012</v>
      </c>
      <c r="D1727" t="s">
        <v>6044</v>
      </c>
      <c r="E1727" t="s">
        <v>1552</v>
      </c>
    </row>
    <row r="1728" spans="1:5" x14ac:dyDescent="0.25">
      <c r="A1728" t="str">
        <f t="shared" si="34"/>
        <v>126510004- People for People CS (Philadelphia)</v>
      </c>
      <c r="B1728" t="s">
        <v>4013</v>
      </c>
      <c r="C1728" t="s">
        <v>4014</v>
      </c>
      <c r="D1728" t="s">
        <v>6040</v>
      </c>
      <c r="E1728" t="s">
        <v>21</v>
      </c>
    </row>
    <row r="1729" spans="1:5" x14ac:dyDescent="0.25">
      <c r="A1729" t="str">
        <f t="shared" si="34"/>
        <v>213365672- Pequea Christian School (Narvon)</v>
      </c>
      <c r="B1729" t="s">
        <v>4015</v>
      </c>
      <c r="C1729" t="s">
        <v>4016</v>
      </c>
      <c r="D1729" t="s">
        <v>6039</v>
      </c>
      <c r="E1729" t="s">
        <v>266</v>
      </c>
    </row>
    <row r="1730" spans="1:5" x14ac:dyDescent="0.25">
      <c r="A1730" t="str">
        <f t="shared" si="34"/>
        <v>213360022- Pequea Mennonite School (New Holland)</v>
      </c>
      <c r="B1730" t="s">
        <v>4017</v>
      </c>
      <c r="C1730" t="s">
        <v>4018</v>
      </c>
      <c r="D1730" t="s">
        <v>6039</v>
      </c>
      <c r="E1730" t="s">
        <v>231</v>
      </c>
    </row>
    <row r="1731" spans="1:5" x14ac:dyDescent="0.25">
      <c r="A1731" t="str">
        <f t="shared" si="34"/>
        <v>113365303- Pequea Valley SD (Kinzers)</v>
      </c>
      <c r="B1731" t="s">
        <v>4019</v>
      </c>
      <c r="C1731" t="s">
        <v>4020</v>
      </c>
      <c r="D1731" t="s">
        <v>6043</v>
      </c>
      <c r="E1731" t="s">
        <v>728</v>
      </c>
    </row>
    <row r="1732" spans="1:5" x14ac:dyDescent="0.25">
      <c r="A1732" t="str">
        <f t="shared" si="34"/>
        <v>213360076- Pequea Valley Vocational School (Gordonville)</v>
      </c>
      <c r="B1732" t="s">
        <v>4021</v>
      </c>
      <c r="C1732" t="s">
        <v>4022</v>
      </c>
      <c r="D1732" t="s">
        <v>6039</v>
      </c>
      <c r="E1732" t="s">
        <v>905</v>
      </c>
    </row>
    <row r="1733" spans="1:5" x14ac:dyDescent="0.25">
      <c r="A1733" t="str">
        <f t="shared" si="34"/>
        <v>329540000- Perception Training Center (Pottsville)</v>
      </c>
      <c r="B1733" t="s">
        <v>4023</v>
      </c>
      <c r="C1733" t="s">
        <v>4024</v>
      </c>
      <c r="D1733" t="s">
        <v>6041</v>
      </c>
      <c r="E1733" t="s">
        <v>326</v>
      </c>
    </row>
    <row r="1734" spans="1:5" x14ac:dyDescent="0.25">
      <c r="A1734" t="str">
        <f t="shared" si="34"/>
        <v>223465502- Perkiomen School (Pennsburg)</v>
      </c>
      <c r="B1734" t="s">
        <v>4025</v>
      </c>
      <c r="C1734" t="s">
        <v>4026</v>
      </c>
      <c r="D1734" t="s">
        <v>6039</v>
      </c>
      <c r="E1734" t="s">
        <v>4027</v>
      </c>
    </row>
    <row r="1735" spans="1:5" x14ac:dyDescent="0.25">
      <c r="A1735" t="str">
        <f t="shared" si="34"/>
        <v>123466103- Perkiomen Valley SD (Collegeville)</v>
      </c>
      <c r="B1735" t="s">
        <v>4028</v>
      </c>
      <c r="C1735" t="s">
        <v>4029</v>
      </c>
      <c r="D1735" t="s">
        <v>6043</v>
      </c>
      <c r="E1735" t="s">
        <v>1087</v>
      </c>
    </row>
    <row r="1736" spans="1:5" x14ac:dyDescent="0.25">
      <c r="A1736" t="str">
        <f t="shared" si="34"/>
        <v>105250001- Perseus House CS of Excellence (Erie)</v>
      </c>
      <c r="B1736" t="s">
        <v>4030</v>
      </c>
      <c r="C1736" t="s">
        <v>4031</v>
      </c>
      <c r="D1736" t="s">
        <v>6040</v>
      </c>
      <c r="E1736" t="s">
        <v>94</v>
      </c>
    </row>
    <row r="1737" spans="1:5" x14ac:dyDescent="0.25">
      <c r="A1737" t="str">
        <f t="shared" si="34"/>
        <v>101636503- Peters Township SD (McMurray)</v>
      </c>
      <c r="B1737" t="s">
        <v>4032</v>
      </c>
      <c r="C1737" t="s">
        <v>4033</v>
      </c>
      <c r="D1737" t="s">
        <v>6043</v>
      </c>
      <c r="E1737" t="s">
        <v>2516</v>
      </c>
    </row>
    <row r="1738" spans="1:5" x14ac:dyDescent="0.25">
      <c r="A1738" t="str">
        <f t="shared" si="34"/>
        <v>325230014- Phebe Anna Thorne Kindergarten (Haverford)</v>
      </c>
      <c r="B1738" t="s">
        <v>4034</v>
      </c>
      <c r="C1738" t="s">
        <v>4035</v>
      </c>
      <c r="D1738" t="s">
        <v>6041</v>
      </c>
      <c r="E1738" t="s">
        <v>1923</v>
      </c>
    </row>
    <row r="1739" spans="1:5" x14ac:dyDescent="0.25">
      <c r="A1739" t="str">
        <f t="shared" si="34"/>
        <v>300466850- Phebe Anna Thorne School (Bryn Mawr)</v>
      </c>
      <c r="B1739" t="s">
        <v>4036</v>
      </c>
      <c r="C1739" t="s">
        <v>4037</v>
      </c>
      <c r="D1739" t="s">
        <v>6041</v>
      </c>
      <c r="E1739" t="s">
        <v>389</v>
      </c>
    </row>
    <row r="1740" spans="1:5" x14ac:dyDescent="0.25">
      <c r="A1740" t="str">
        <f t="shared" si="34"/>
        <v>224158902- Phelps School (Malvern)</v>
      </c>
      <c r="B1740" t="s">
        <v>4038</v>
      </c>
      <c r="C1740" t="s">
        <v>4039</v>
      </c>
      <c r="D1740" t="s">
        <v>6039</v>
      </c>
      <c r="E1740" t="s">
        <v>670</v>
      </c>
    </row>
    <row r="1741" spans="1:5" x14ac:dyDescent="0.25">
      <c r="A1741" t="str">
        <f t="shared" si="34"/>
        <v>226515632- Philadelphia Academic School (Philadelphia)</v>
      </c>
      <c r="B1741" t="s">
        <v>4040</v>
      </c>
      <c r="C1741" t="s">
        <v>4041</v>
      </c>
      <c r="D1741" t="s">
        <v>6039</v>
      </c>
      <c r="E1741" t="s">
        <v>21</v>
      </c>
    </row>
    <row r="1742" spans="1:5" x14ac:dyDescent="0.25">
      <c r="A1742" t="str">
        <f t="shared" si="34"/>
        <v>126513280- Philadelphia Academy CS (Philadelphia)</v>
      </c>
      <c r="B1742" t="s">
        <v>4042</v>
      </c>
      <c r="C1742" t="s">
        <v>4043</v>
      </c>
      <c r="D1742" t="s">
        <v>6040</v>
      </c>
      <c r="E1742" t="s">
        <v>21</v>
      </c>
    </row>
    <row r="1743" spans="1:5" x14ac:dyDescent="0.25">
      <c r="A1743" t="str">
        <f t="shared" si="34"/>
        <v>126514007- Philadelphia AVTS (Philadelphia)</v>
      </c>
      <c r="B1743" t="s">
        <v>4044</v>
      </c>
      <c r="C1743" t="s">
        <v>4045</v>
      </c>
      <c r="D1743" t="s">
        <v>6042</v>
      </c>
      <c r="E1743" t="s">
        <v>21</v>
      </c>
    </row>
    <row r="1744" spans="1:5" x14ac:dyDescent="0.25">
      <c r="A1744" t="str">
        <f t="shared" si="34"/>
        <v>222095502- Philadelphia Christian Center Academy (Bensalem)</v>
      </c>
      <c r="B1744" t="s">
        <v>4046</v>
      </c>
      <c r="C1744" t="s">
        <v>4047</v>
      </c>
      <c r="D1744" t="s">
        <v>6039</v>
      </c>
      <c r="E1744" t="s">
        <v>471</v>
      </c>
    </row>
    <row r="1745" spans="1:5" x14ac:dyDescent="0.25">
      <c r="A1745" t="str">
        <f t="shared" si="34"/>
        <v>126515001- Philadelphia City SD (Philadelphia)</v>
      </c>
      <c r="B1745" t="s">
        <v>4048</v>
      </c>
      <c r="C1745" t="s">
        <v>4049</v>
      </c>
      <c r="D1745" t="s">
        <v>6043</v>
      </c>
      <c r="E1745" t="s">
        <v>21</v>
      </c>
    </row>
    <row r="1746" spans="1:5" x14ac:dyDescent="0.25">
      <c r="A1746" t="str">
        <f t="shared" si="34"/>
        <v>226510086- Philadelphia Classical School (Philadelphia)</v>
      </c>
      <c r="B1746" t="s">
        <v>4050</v>
      </c>
      <c r="C1746" t="s">
        <v>4051</v>
      </c>
      <c r="D1746" t="s">
        <v>6039</v>
      </c>
      <c r="E1746" t="s">
        <v>21</v>
      </c>
    </row>
    <row r="1747" spans="1:5" x14ac:dyDescent="0.25">
      <c r="A1747" t="str">
        <f t="shared" si="34"/>
        <v>126510009- Philadelphia Electrical &amp; Tech CHS (Philadelphia)</v>
      </c>
      <c r="B1747" t="s">
        <v>4052</v>
      </c>
      <c r="C1747" t="s">
        <v>4053</v>
      </c>
      <c r="D1747" t="s">
        <v>6040</v>
      </c>
      <c r="E1747" t="s">
        <v>21</v>
      </c>
    </row>
    <row r="1748" spans="1:5" x14ac:dyDescent="0.25">
      <c r="A1748" t="str">
        <f t="shared" si="34"/>
        <v>226510071- Philadelphia Free School (Philadelphia)</v>
      </c>
      <c r="B1748" t="s">
        <v>4054</v>
      </c>
      <c r="C1748" t="s">
        <v>4055</v>
      </c>
      <c r="D1748" t="s">
        <v>6039</v>
      </c>
      <c r="E1748" t="s">
        <v>21</v>
      </c>
    </row>
    <row r="1749" spans="1:5" x14ac:dyDescent="0.25">
      <c r="A1749" t="str">
        <f t="shared" si="34"/>
        <v>226515941- Philadelphia Hebrew Day School (Philadelphia)</v>
      </c>
      <c r="B1749" t="s">
        <v>4056</v>
      </c>
      <c r="C1749" t="s">
        <v>4057</v>
      </c>
      <c r="D1749" t="s">
        <v>6039</v>
      </c>
      <c r="E1749" t="s">
        <v>21</v>
      </c>
    </row>
    <row r="1750" spans="1:5" x14ac:dyDescent="0.25">
      <c r="A1750" t="str">
        <f t="shared" si="34"/>
        <v>126510929- Philadelphia Hebrew Public CS (Philadelphia)</v>
      </c>
      <c r="B1750" t="s">
        <v>4058</v>
      </c>
      <c r="C1750" t="s">
        <v>4059</v>
      </c>
      <c r="D1750" t="s">
        <v>6040</v>
      </c>
      <c r="E1750" t="s">
        <v>21</v>
      </c>
    </row>
    <row r="1751" spans="1:5" x14ac:dyDescent="0.25">
      <c r="A1751" t="str">
        <f t="shared" si="34"/>
        <v>126000000- Philadelphia IU 26 (Philadelphia)</v>
      </c>
      <c r="B1751" t="s">
        <v>4060</v>
      </c>
      <c r="C1751" t="s">
        <v>4061</v>
      </c>
      <c r="D1751" t="s">
        <v>6045</v>
      </c>
      <c r="E1751" t="s">
        <v>21</v>
      </c>
    </row>
    <row r="1752" spans="1:5" x14ac:dyDescent="0.25">
      <c r="A1752" t="str">
        <f t="shared" si="34"/>
        <v>126510016- Philadelphia Montessori CS (Philadelphia)</v>
      </c>
      <c r="B1752" t="s">
        <v>4062</v>
      </c>
      <c r="C1752" t="s">
        <v>4063</v>
      </c>
      <c r="D1752" t="s">
        <v>6040</v>
      </c>
      <c r="E1752" t="s">
        <v>21</v>
      </c>
    </row>
    <row r="1753" spans="1:5" x14ac:dyDescent="0.25">
      <c r="A1753" t="str">
        <f t="shared" si="34"/>
        <v>223465712- Philadelphia Montgomery Christian Academy (Erdenheim)</v>
      </c>
      <c r="B1753" t="s">
        <v>4064</v>
      </c>
      <c r="C1753" t="s">
        <v>4065</v>
      </c>
      <c r="D1753" t="s">
        <v>6039</v>
      </c>
      <c r="E1753" t="s">
        <v>4066</v>
      </c>
    </row>
    <row r="1754" spans="1:5" x14ac:dyDescent="0.25">
      <c r="A1754" t="str">
        <f t="shared" si="34"/>
        <v>126513400- Philadelphia Performing Arts CS (Philadelphia)</v>
      </c>
      <c r="B1754" t="s">
        <v>4067</v>
      </c>
      <c r="C1754" t="s">
        <v>4068</v>
      </c>
      <c r="D1754" t="s">
        <v>6040</v>
      </c>
      <c r="E1754" t="s">
        <v>21</v>
      </c>
    </row>
    <row r="1755" spans="1:5" x14ac:dyDescent="0.25">
      <c r="A1755" t="str">
        <f t="shared" si="34"/>
        <v>226515462- Philadelphia School (Philadelphia)</v>
      </c>
      <c r="B1755" t="s">
        <v>4069</v>
      </c>
      <c r="C1755" t="s">
        <v>4070</v>
      </c>
      <c r="D1755" t="s">
        <v>6039</v>
      </c>
      <c r="E1755" t="s">
        <v>21</v>
      </c>
    </row>
    <row r="1756" spans="1:5" x14ac:dyDescent="0.25">
      <c r="A1756" t="str">
        <f t="shared" si="34"/>
        <v>110177003- Philipsburg-Osceola Area SD (Philipsburg)</v>
      </c>
      <c r="B1756" t="s">
        <v>4071</v>
      </c>
      <c r="C1756" t="s">
        <v>4072</v>
      </c>
      <c r="D1756" t="s">
        <v>6043</v>
      </c>
      <c r="E1756" t="s">
        <v>950</v>
      </c>
    </row>
    <row r="1757" spans="1:5" x14ac:dyDescent="0.25">
      <c r="A1757" t="str">
        <f t="shared" si="34"/>
        <v>226518471- Philly Agile Learning Community School (Philadelphia)</v>
      </c>
      <c r="B1757" t="s">
        <v>4073</v>
      </c>
      <c r="C1757" t="s">
        <v>4074</v>
      </c>
      <c r="D1757" t="s">
        <v>6039</v>
      </c>
      <c r="E1757" t="s">
        <v>21</v>
      </c>
    </row>
    <row r="1758" spans="1:5" x14ac:dyDescent="0.25">
      <c r="A1758" t="str">
        <f t="shared" si="34"/>
        <v>124157203- Phoenixville Area SD (Phoenixville)</v>
      </c>
      <c r="B1758" t="s">
        <v>4075</v>
      </c>
      <c r="C1758" t="s">
        <v>4076</v>
      </c>
      <c r="D1758" t="s">
        <v>6043</v>
      </c>
      <c r="E1758" t="s">
        <v>826</v>
      </c>
    </row>
    <row r="1759" spans="1:5" x14ac:dyDescent="0.25">
      <c r="A1759" t="str">
        <f t="shared" si="34"/>
        <v>213360028- Picadilly Ridge School (Quarryville)</v>
      </c>
      <c r="B1759" t="s">
        <v>4077</v>
      </c>
      <c r="C1759" t="s">
        <v>4078</v>
      </c>
      <c r="D1759" t="s">
        <v>6039</v>
      </c>
      <c r="E1759" t="s">
        <v>400</v>
      </c>
    </row>
    <row r="1760" spans="1:5" x14ac:dyDescent="0.25">
      <c r="A1760" t="str">
        <f t="shared" si="34"/>
        <v>204436004- Pilgrim Fellowship School (Cochranton)</v>
      </c>
      <c r="B1760" t="s">
        <v>4079</v>
      </c>
      <c r="C1760" t="s">
        <v>4080</v>
      </c>
      <c r="D1760" t="s">
        <v>6039</v>
      </c>
      <c r="E1760" t="s">
        <v>3219</v>
      </c>
    </row>
    <row r="1761" spans="1:5" x14ac:dyDescent="0.25">
      <c r="A1761" t="str">
        <f t="shared" si="34"/>
        <v>213367736- Pine Curve School (Christiana)</v>
      </c>
      <c r="B1761" t="s">
        <v>4081</v>
      </c>
      <c r="C1761" t="s">
        <v>4082</v>
      </c>
      <c r="D1761" t="s">
        <v>6039</v>
      </c>
      <c r="E1761" t="s">
        <v>401</v>
      </c>
    </row>
    <row r="1762" spans="1:5" x14ac:dyDescent="0.25">
      <c r="A1762" t="str">
        <f t="shared" si="34"/>
        <v>214065502- Pine Forge Academy (Boyertown)</v>
      </c>
      <c r="B1762" t="s">
        <v>4083</v>
      </c>
      <c r="C1762" t="s">
        <v>4084</v>
      </c>
      <c r="D1762" t="s">
        <v>6039</v>
      </c>
      <c r="E1762" t="s">
        <v>655</v>
      </c>
    </row>
    <row r="1763" spans="1:5" x14ac:dyDescent="0.25">
      <c r="A1763" t="str">
        <f t="shared" si="34"/>
        <v>129546003- Pine Grove Area SD (Pine Grove)</v>
      </c>
      <c r="B1763" t="s">
        <v>4085</v>
      </c>
      <c r="C1763" t="s">
        <v>4086</v>
      </c>
      <c r="D1763" t="s">
        <v>6043</v>
      </c>
      <c r="E1763" t="s">
        <v>1843</v>
      </c>
    </row>
    <row r="1764" spans="1:5" x14ac:dyDescent="0.25">
      <c r="A1764" t="str">
        <f t="shared" si="34"/>
        <v>210179626- Pine Grove School (New Millport)</v>
      </c>
      <c r="B1764" t="s">
        <v>4087</v>
      </c>
      <c r="C1764" t="s">
        <v>4088</v>
      </c>
      <c r="D1764" t="s">
        <v>6039</v>
      </c>
      <c r="E1764" t="s">
        <v>4089</v>
      </c>
    </row>
    <row r="1765" spans="1:5" x14ac:dyDescent="0.25">
      <c r="A1765" t="str">
        <f t="shared" si="34"/>
        <v>229544649- Pine Haven Mennonite School (Schuylkill Haven)</v>
      </c>
      <c r="B1765" t="s">
        <v>4090</v>
      </c>
      <c r="C1765" t="s">
        <v>4091</v>
      </c>
      <c r="D1765" t="s">
        <v>6039</v>
      </c>
      <c r="E1765" t="s">
        <v>4092</v>
      </c>
    </row>
    <row r="1766" spans="1:5" x14ac:dyDescent="0.25">
      <c r="A1766" t="str">
        <f t="shared" si="34"/>
        <v>204436154- Pine Hollow School (Fredonia)</v>
      </c>
      <c r="B1766" t="s">
        <v>4093</v>
      </c>
      <c r="C1766" t="s">
        <v>4094</v>
      </c>
      <c r="D1766" t="s">
        <v>6039</v>
      </c>
      <c r="E1766" t="s">
        <v>2156</v>
      </c>
    </row>
    <row r="1767" spans="1:5" x14ac:dyDescent="0.25">
      <c r="A1767" t="str">
        <f t="shared" si="34"/>
        <v>213365732- Pine Knob School (Paradise)</v>
      </c>
      <c r="B1767" t="s">
        <v>4095</v>
      </c>
      <c r="C1767" t="s">
        <v>4096</v>
      </c>
      <c r="D1767" t="s">
        <v>6039</v>
      </c>
      <c r="E1767" t="s">
        <v>463</v>
      </c>
    </row>
    <row r="1768" spans="1:5" x14ac:dyDescent="0.25">
      <c r="A1768" t="str">
        <f t="shared" si="34"/>
        <v>205250005- Pine Ridge School (Sugar Grove)</v>
      </c>
      <c r="B1768" t="s">
        <v>4097</v>
      </c>
      <c r="C1768" t="s">
        <v>4098</v>
      </c>
      <c r="D1768" t="s">
        <v>6039</v>
      </c>
      <c r="E1768" t="s">
        <v>433</v>
      </c>
    </row>
    <row r="1769" spans="1:5" x14ac:dyDescent="0.25">
      <c r="A1769" t="str">
        <f t="shared" si="34"/>
        <v>217414601- Pine Woods Nippenose Valley (Jershey Shore)</v>
      </c>
      <c r="B1769" t="s">
        <v>4099</v>
      </c>
      <c r="C1769" t="s">
        <v>4100</v>
      </c>
      <c r="D1769" t="s">
        <v>6039</v>
      </c>
      <c r="E1769" t="s">
        <v>4101</v>
      </c>
    </row>
    <row r="1770" spans="1:5" x14ac:dyDescent="0.25">
      <c r="A1770" t="str">
        <f t="shared" si="34"/>
        <v>103021003- Pine-Richland SD (Gibsonia)</v>
      </c>
      <c r="B1770" t="s">
        <v>4102</v>
      </c>
      <c r="C1770" t="s">
        <v>4103</v>
      </c>
      <c r="D1770" t="s">
        <v>6043</v>
      </c>
      <c r="E1770" t="s">
        <v>270</v>
      </c>
    </row>
    <row r="1771" spans="1:5" x14ac:dyDescent="0.25">
      <c r="A1771" t="str">
        <f t="shared" si="34"/>
        <v>208075305- Piney Creek Parochial School (New Enterprise)</v>
      </c>
      <c r="B1771" t="s">
        <v>4104</v>
      </c>
      <c r="C1771" t="s">
        <v>4105</v>
      </c>
      <c r="D1771" t="s">
        <v>6039</v>
      </c>
      <c r="E1771" t="s">
        <v>3013</v>
      </c>
    </row>
    <row r="1772" spans="1:5" x14ac:dyDescent="0.25">
      <c r="A1772" t="str">
        <f t="shared" si="34"/>
        <v>302026068- Pittsburgh ABA (Pittsburgh)</v>
      </c>
      <c r="B1772" t="s">
        <v>4106</v>
      </c>
      <c r="C1772" t="s">
        <v>4107</v>
      </c>
      <c r="D1772" t="s">
        <v>6041</v>
      </c>
      <c r="E1772" t="s">
        <v>46</v>
      </c>
    </row>
    <row r="1773" spans="1:5" x14ac:dyDescent="0.25">
      <c r="A1773" t="str">
        <f t="shared" si="34"/>
        <v>102025007- Pittsburgh AVTS (Pittsburgh)</v>
      </c>
      <c r="B1773" t="s">
        <v>4108</v>
      </c>
      <c r="C1773" t="s">
        <v>4109</v>
      </c>
      <c r="D1773" t="s">
        <v>6042</v>
      </c>
      <c r="E1773" t="s">
        <v>46</v>
      </c>
    </row>
    <row r="1774" spans="1:5" x14ac:dyDescent="0.25">
      <c r="A1774" t="str">
        <f t="shared" si="34"/>
        <v>203027293- Pittsburgh Christian Academy (West Mifflin)</v>
      </c>
      <c r="B1774" t="s">
        <v>4110</v>
      </c>
      <c r="C1774" t="s">
        <v>4111</v>
      </c>
      <c r="D1774" t="s">
        <v>6039</v>
      </c>
      <c r="E1774" t="s">
        <v>1305</v>
      </c>
    </row>
    <row r="1775" spans="1:5" x14ac:dyDescent="0.25">
      <c r="A1775" t="str">
        <f t="shared" si="34"/>
        <v>202024645- Pittsburgh New Church School (Pittsburgh)</v>
      </c>
      <c r="B1775" t="s">
        <v>4112</v>
      </c>
      <c r="C1775" t="s">
        <v>4113</v>
      </c>
      <c r="D1775" t="s">
        <v>6039</v>
      </c>
      <c r="E1775" t="s">
        <v>46</v>
      </c>
    </row>
    <row r="1776" spans="1:5" x14ac:dyDescent="0.25">
      <c r="A1776" t="str">
        <f t="shared" si="34"/>
        <v>302026800- Pittsburgh Prep LLC (Pittsburgh)</v>
      </c>
      <c r="B1776" t="s">
        <v>4114</v>
      </c>
      <c r="C1776" t="s">
        <v>4115</v>
      </c>
      <c r="D1776" t="s">
        <v>6041</v>
      </c>
      <c r="E1776" t="s">
        <v>46</v>
      </c>
    </row>
    <row r="1777" spans="1:5" x14ac:dyDescent="0.25">
      <c r="A1777" t="str">
        <f t="shared" si="34"/>
        <v>102027451- Pittsburgh SD (Pittsburgh)</v>
      </c>
      <c r="B1777" t="s">
        <v>4116</v>
      </c>
      <c r="C1777" t="s">
        <v>4117</v>
      </c>
      <c r="D1777" t="s">
        <v>6043</v>
      </c>
      <c r="E1777" t="s">
        <v>46</v>
      </c>
    </row>
    <row r="1778" spans="1:5" x14ac:dyDescent="0.25">
      <c r="A1778" t="str">
        <f t="shared" si="34"/>
        <v>202024675- Pittsburgh Urban Christian School (Pittsburgh)</v>
      </c>
      <c r="B1778" t="s">
        <v>4118</v>
      </c>
      <c r="C1778" t="s">
        <v>4119</v>
      </c>
      <c r="D1778" t="s">
        <v>6039</v>
      </c>
      <c r="E1778" t="s">
        <v>46</v>
      </c>
    </row>
    <row r="1779" spans="1:5" x14ac:dyDescent="0.25">
      <c r="A1779" t="str">
        <f t="shared" si="34"/>
        <v>102000000- Pittsburgh-Mt Oliver IU 2 (Pittsburgh)</v>
      </c>
      <c r="B1779" t="s">
        <v>4120</v>
      </c>
      <c r="C1779" t="s">
        <v>4121</v>
      </c>
      <c r="D1779" t="s">
        <v>6045</v>
      </c>
      <c r="E1779" t="s">
        <v>46</v>
      </c>
    </row>
    <row r="1780" spans="1:5" x14ac:dyDescent="0.25">
      <c r="A1780" t="str">
        <f t="shared" si="34"/>
        <v>118406602- Pittston Area SD (Pittston)</v>
      </c>
      <c r="B1780" t="s">
        <v>4122</v>
      </c>
      <c r="C1780" t="s">
        <v>4123</v>
      </c>
      <c r="D1780" t="s">
        <v>6043</v>
      </c>
      <c r="E1780" t="s">
        <v>45</v>
      </c>
    </row>
    <row r="1781" spans="1:5" x14ac:dyDescent="0.25">
      <c r="A1781" t="str">
        <f t="shared" ref="A1781:A1831" si="35">CONCATENATE(B1781,"-"," ",C1781," ","(",E1781,")")</f>
        <v>303020074- PLEA School (Homestead)</v>
      </c>
      <c r="B1781" t="s">
        <v>4124</v>
      </c>
      <c r="C1781" t="s">
        <v>4125</v>
      </c>
      <c r="D1781" t="s">
        <v>6041</v>
      </c>
      <c r="E1781" t="s">
        <v>193</v>
      </c>
    </row>
    <row r="1782" spans="1:5" x14ac:dyDescent="0.25">
      <c r="A1782" t="str">
        <f t="shared" si="35"/>
        <v>213365782- Pleasant Grove School (Gordonville)</v>
      </c>
      <c r="B1782" t="s">
        <v>4126</v>
      </c>
      <c r="C1782" t="s">
        <v>4127</v>
      </c>
      <c r="D1782" t="s">
        <v>6039</v>
      </c>
      <c r="E1782" t="s">
        <v>905</v>
      </c>
    </row>
    <row r="1783" spans="1:5" x14ac:dyDescent="0.25">
      <c r="A1783" t="str">
        <f t="shared" si="35"/>
        <v>212675603- Pleasant Hill Christian School (Spring Grove)</v>
      </c>
      <c r="B1783" t="s">
        <v>4128</v>
      </c>
      <c r="C1783" t="s">
        <v>4129</v>
      </c>
      <c r="D1783" t="s">
        <v>6039</v>
      </c>
      <c r="E1783" t="s">
        <v>1948</v>
      </c>
    </row>
    <row r="1784" spans="1:5" x14ac:dyDescent="0.25">
      <c r="A1784" t="str">
        <f t="shared" si="35"/>
        <v>214065602- Pleasant Hills Mennonite School (Kutztown)</v>
      </c>
      <c r="B1784" t="s">
        <v>4130</v>
      </c>
      <c r="C1784" t="s">
        <v>4131</v>
      </c>
      <c r="D1784" t="s">
        <v>6039</v>
      </c>
      <c r="E1784" t="s">
        <v>1626</v>
      </c>
    </row>
    <row r="1785" spans="1:5" x14ac:dyDescent="0.25">
      <c r="A1785" t="str">
        <f t="shared" si="35"/>
        <v>213365802- Pleasant Valley Mennonite School (Ephrata)</v>
      </c>
      <c r="B1785" t="s">
        <v>4132</v>
      </c>
      <c r="C1785" t="s">
        <v>4133</v>
      </c>
      <c r="D1785" t="s">
        <v>6039</v>
      </c>
      <c r="E1785" t="s">
        <v>516</v>
      </c>
    </row>
    <row r="1786" spans="1:5" x14ac:dyDescent="0.25">
      <c r="A1786" t="str">
        <f t="shared" si="35"/>
        <v>205205554- Pleasant Valley School (Atlantic)</v>
      </c>
      <c r="B1786" t="s">
        <v>4134</v>
      </c>
      <c r="C1786" t="s">
        <v>4135</v>
      </c>
      <c r="D1786" t="s">
        <v>6039</v>
      </c>
      <c r="E1786" t="s">
        <v>330</v>
      </c>
    </row>
    <row r="1787" spans="1:5" x14ac:dyDescent="0.25">
      <c r="A1787" t="str">
        <f t="shared" si="35"/>
        <v>213360073- Pleasant Valley School (New Holland)</v>
      </c>
      <c r="B1787" t="s">
        <v>4136</v>
      </c>
      <c r="C1787" t="s">
        <v>4135</v>
      </c>
      <c r="D1787" t="s">
        <v>6039</v>
      </c>
      <c r="E1787" t="s">
        <v>231</v>
      </c>
    </row>
    <row r="1788" spans="1:5" x14ac:dyDescent="0.25">
      <c r="A1788" t="str">
        <f t="shared" si="35"/>
        <v>120455203- Pleasant Valley SD (Brodheadsville)</v>
      </c>
      <c r="B1788" t="s">
        <v>4137</v>
      </c>
      <c r="C1788" t="s">
        <v>4138</v>
      </c>
      <c r="D1788" t="s">
        <v>6043</v>
      </c>
      <c r="E1788" t="s">
        <v>4139</v>
      </c>
    </row>
    <row r="1789" spans="1:5" x14ac:dyDescent="0.25">
      <c r="A1789" t="str">
        <f t="shared" si="35"/>
        <v>228037849- Pleasant View (Smicksburg)</v>
      </c>
      <c r="B1789" t="s">
        <v>4140</v>
      </c>
      <c r="C1789" t="s">
        <v>4141</v>
      </c>
      <c r="D1789" t="s">
        <v>6039</v>
      </c>
      <c r="E1789" t="s">
        <v>1187</v>
      </c>
    </row>
    <row r="1790" spans="1:5" x14ac:dyDescent="0.25">
      <c r="A1790" t="str">
        <f t="shared" si="35"/>
        <v>204430000- Pleasant View School (Fredonia)</v>
      </c>
      <c r="B1790" t="s">
        <v>4142</v>
      </c>
      <c r="C1790" t="s">
        <v>4143</v>
      </c>
      <c r="D1790" t="s">
        <v>6039</v>
      </c>
      <c r="E1790" t="s">
        <v>2156</v>
      </c>
    </row>
    <row r="1791" spans="1:5" x14ac:dyDescent="0.25">
      <c r="A1791" t="str">
        <f t="shared" si="35"/>
        <v>206320001- Pleasant View School (Rossiter)</v>
      </c>
      <c r="B1791" t="s">
        <v>4144</v>
      </c>
      <c r="C1791" t="s">
        <v>4143</v>
      </c>
      <c r="D1791" t="s">
        <v>6039</v>
      </c>
      <c r="E1791" t="s">
        <v>832</v>
      </c>
    </row>
    <row r="1792" spans="1:5" x14ac:dyDescent="0.25">
      <c r="A1792" t="str">
        <f t="shared" si="35"/>
        <v>103027503- Plum Borough SD (Plum)</v>
      </c>
      <c r="B1792" t="s">
        <v>4145</v>
      </c>
      <c r="C1792" t="s">
        <v>4146</v>
      </c>
      <c r="D1792" t="s">
        <v>6043</v>
      </c>
      <c r="E1792" t="s">
        <v>4147</v>
      </c>
    </row>
    <row r="1793" spans="1:5" x14ac:dyDescent="0.25">
      <c r="A1793" t="str">
        <f t="shared" si="35"/>
        <v>222090010- Plumstead Christian School (Chalfont)</v>
      </c>
      <c r="B1793" t="s">
        <v>4148</v>
      </c>
      <c r="C1793" t="s">
        <v>4149</v>
      </c>
      <c r="D1793" t="s">
        <v>6039</v>
      </c>
      <c r="E1793" t="s">
        <v>43</v>
      </c>
    </row>
    <row r="1794" spans="1:5" x14ac:dyDescent="0.25">
      <c r="A1794" t="str">
        <f t="shared" si="35"/>
        <v>222095552- Plumstead Christian School (Plumsteadville)</v>
      </c>
      <c r="B1794" t="s">
        <v>4150</v>
      </c>
      <c r="C1794" t="s">
        <v>4149</v>
      </c>
      <c r="D1794" t="s">
        <v>6039</v>
      </c>
      <c r="E1794" t="s">
        <v>2703</v>
      </c>
    </row>
    <row r="1795" spans="1:5" x14ac:dyDescent="0.25">
      <c r="A1795" t="str">
        <f t="shared" si="35"/>
        <v>223465702- Plymouth Meeting Friends School (Plymouth Meeting)</v>
      </c>
      <c r="B1795" t="s">
        <v>4151</v>
      </c>
      <c r="C1795" t="s">
        <v>4152</v>
      </c>
      <c r="D1795" t="s">
        <v>6039</v>
      </c>
      <c r="E1795" t="s">
        <v>953</v>
      </c>
    </row>
    <row r="1796" spans="1:5" x14ac:dyDescent="0.25">
      <c r="A1796" t="str">
        <f t="shared" si="35"/>
        <v>220456051- Pocono Adventist Christian School (Stroudsburg)</v>
      </c>
      <c r="B1796" t="s">
        <v>4153</v>
      </c>
      <c r="C1796" t="s">
        <v>4154</v>
      </c>
      <c r="D1796" t="s">
        <v>6039</v>
      </c>
      <c r="E1796" t="s">
        <v>71</v>
      </c>
    </row>
    <row r="1797" spans="1:5" x14ac:dyDescent="0.25">
      <c r="A1797" t="str">
        <f t="shared" si="35"/>
        <v>220459521- Pocono Mountain Christian School (East Stroudsburg)</v>
      </c>
      <c r="B1797" t="s">
        <v>4155</v>
      </c>
      <c r="C1797" t="s">
        <v>4156</v>
      </c>
      <c r="D1797" t="s">
        <v>6039</v>
      </c>
      <c r="E1797" t="s">
        <v>1075</v>
      </c>
    </row>
    <row r="1798" spans="1:5" x14ac:dyDescent="0.25">
      <c r="A1798" t="str">
        <f t="shared" si="35"/>
        <v>120455403- Pocono Mountain SD (Swiftwater)</v>
      </c>
      <c r="B1798" t="s">
        <v>4157</v>
      </c>
      <c r="C1798" t="s">
        <v>4158</v>
      </c>
      <c r="D1798" t="s">
        <v>6043</v>
      </c>
      <c r="E1798" t="s">
        <v>4159</v>
      </c>
    </row>
    <row r="1799" spans="1:5" x14ac:dyDescent="0.25">
      <c r="A1799" t="str">
        <f t="shared" si="35"/>
        <v>326513686- Poinciana Montessori (Philadelphia)</v>
      </c>
      <c r="B1799" t="s">
        <v>4160</v>
      </c>
      <c r="C1799" t="s">
        <v>4161</v>
      </c>
      <c r="D1799" t="s">
        <v>6041</v>
      </c>
      <c r="E1799" t="s">
        <v>21</v>
      </c>
    </row>
    <row r="1800" spans="1:5" x14ac:dyDescent="0.25">
      <c r="A1800" t="str">
        <f t="shared" si="35"/>
        <v>300514330- Politz Hebrew Academy (Philadelphia)</v>
      </c>
      <c r="B1800" t="s">
        <v>4162</v>
      </c>
      <c r="C1800" t="s">
        <v>4163</v>
      </c>
      <c r="D1800" t="s">
        <v>6041</v>
      </c>
      <c r="E1800" t="s">
        <v>21</v>
      </c>
    </row>
    <row r="1801" spans="1:5" x14ac:dyDescent="0.25">
      <c r="A1801" t="str">
        <f t="shared" si="35"/>
        <v>320453088- Polk Academy (Kresgeville)</v>
      </c>
      <c r="B1801" t="s">
        <v>4164</v>
      </c>
      <c r="C1801" t="s">
        <v>4165</v>
      </c>
      <c r="D1801" t="s">
        <v>6041</v>
      </c>
      <c r="E1801" t="s">
        <v>4166</v>
      </c>
    </row>
    <row r="1802" spans="1:5" x14ac:dyDescent="0.25">
      <c r="A1802" t="str">
        <f t="shared" si="35"/>
        <v>213365882- Pond View (Quarryville)</v>
      </c>
      <c r="B1802" t="s">
        <v>4167</v>
      </c>
      <c r="C1802" t="s">
        <v>4168</v>
      </c>
      <c r="D1802" t="s">
        <v>6039</v>
      </c>
      <c r="E1802" t="s">
        <v>400</v>
      </c>
    </row>
    <row r="1803" spans="1:5" x14ac:dyDescent="0.25">
      <c r="A1803" t="str">
        <f t="shared" si="35"/>
        <v>223460602- Pope John Paul II High School (Royersford)</v>
      </c>
      <c r="B1803" t="s">
        <v>4169</v>
      </c>
      <c r="C1803" t="s">
        <v>4170</v>
      </c>
      <c r="D1803" t="s">
        <v>6039</v>
      </c>
      <c r="E1803" t="s">
        <v>2034</v>
      </c>
    </row>
    <row r="1804" spans="1:5" x14ac:dyDescent="0.25">
      <c r="A1804" t="str">
        <f t="shared" si="35"/>
        <v>224151682- Pope John Paul II Regional Catholic Elementary School (West Brandywine)</v>
      </c>
      <c r="B1804" t="s">
        <v>4171</v>
      </c>
      <c r="C1804" t="s">
        <v>4172</v>
      </c>
      <c r="D1804" t="s">
        <v>6039</v>
      </c>
      <c r="E1804" t="s">
        <v>4173</v>
      </c>
    </row>
    <row r="1805" spans="1:5" x14ac:dyDescent="0.25">
      <c r="A1805" t="str">
        <f t="shared" si="35"/>
        <v>211445603- Poplar Grove School (Belleville)</v>
      </c>
      <c r="B1805" t="s">
        <v>4174</v>
      </c>
      <c r="C1805" t="s">
        <v>4175</v>
      </c>
      <c r="D1805" t="s">
        <v>6039</v>
      </c>
      <c r="E1805" t="s">
        <v>216</v>
      </c>
    </row>
    <row r="1806" spans="1:5" x14ac:dyDescent="0.25">
      <c r="A1806" t="str">
        <f t="shared" si="35"/>
        <v>109426303- Port Allegany SD (Port Allegany)</v>
      </c>
      <c r="B1806" t="s">
        <v>4176</v>
      </c>
      <c r="C1806" t="s">
        <v>4177</v>
      </c>
      <c r="D1806" t="s">
        <v>6043</v>
      </c>
      <c r="E1806" t="s">
        <v>4178</v>
      </c>
    </row>
    <row r="1807" spans="1:5" x14ac:dyDescent="0.25">
      <c r="A1807" t="str">
        <f t="shared" si="35"/>
        <v>108116303- Portage Area SD (Portage)</v>
      </c>
      <c r="B1807" t="s">
        <v>4179</v>
      </c>
      <c r="C1807" t="s">
        <v>4180</v>
      </c>
      <c r="D1807" t="s">
        <v>6043</v>
      </c>
      <c r="E1807" t="s">
        <v>2862</v>
      </c>
    </row>
    <row r="1808" spans="1:5" x14ac:dyDescent="0.25">
      <c r="A1808" t="str">
        <f t="shared" si="35"/>
        <v>204106004- Portersville Christian School (Portersville)</v>
      </c>
      <c r="B1808" t="s">
        <v>4181</v>
      </c>
      <c r="C1808" t="s">
        <v>4182</v>
      </c>
      <c r="D1808" t="s">
        <v>6039</v>
      </c>
      <c r="E1808" t="s">
        <v>4183</v>
      </c>
    </row>
    <row r="1809" spans="1:5" x14ac:dyDescent="0.25">
      <c r="A1809" t="str">
        <f t="shared" si="35"/>
        <v>212280005- Portico River Brethren School (Chambersburg)</v>
      </c>
      <c r="B1809" t="s">
        <v>4184</v>
      </c>
      <c r="C1809" t="s">
        <v>4185</v>
      </c>
      <c r="D1809" t="s">
        <v>6039</v>
      </c>
      <c r="E1809" t="s">
        <v>811</v>
      </c>
    </row>
    <row r="1810" spans="1:5" x14ac:dyDescent="0.25">
      <c r="A1810" t="str">
        <f t="shared" si="35"/>
        <v>209535488- Potter County Christian School (Roulette)</v>
      </c>
      <c r="B1810" t="s">
        <v>4186</v>
      </c>
      <c r="C1810" t="s">
        <v>4187</v>
      </c>
      <c r="D1810" t="s">
        <v>6039</v>
      </c>
      <c r="E1810" t="s">
        <v>4188</v>
      </c>
    </row>
    <row r="1811" spans="1:5" x14ac:dyDescent="0.25">
      <c r="A1811" t="str">
        <f t="shared" si="35"/>
        <v>123466303- Pottsgrove SD (Pottstown)</v>
      </c>
      <c r="B1811" t="s">
        <v>4189</v>
      </c>
      <c r="C1811" t="s">
        <v>4190</v>
      </c>
      <c r="D1811" t="s">
        <v>6043</v>
      </c>
      <c r="E1811" t="s">
        <v>93</v>
      </c>
    </row>
    <row r="1812" spans="1:5" x14ac:dyDescent="0.25">
      <c r="A1812" t="str">
        <f t="shared" si="35"/>
        <v>123466403- Pottstown SD (Pottstown)</v>
      </c>
      <c r="B1812" t="s">
        <v>4191</v>
      </c>
      <c r="C1812" t="s">
        <v>4192</v>
      </c>
      <c r="D1812" t="s">
        <v>6043</v>
      </c>
      <c r="E1812" t="s">
        <v>93</v>
      </c>
    </row>
    <row r="1813" spans="1:5" x14ac:dyDescent="0.25">
      <c r="A1813" t="str">
        <f t="shared" si="35"/>
        <v>129546103- Pottsville Area SD (Pottsville)</v>
      </c>
      <c r="B1813" t="s">
        <v>4193</v>
      </c>
      <c r="C1813" t="s">
        <v>4194</v>
      </c>
      <c r="D1813" t="s">
        <v>6043</v>
      </c>
      <c r="E1813" t="s">
        <v>326</v>
      </c>
    </row>
    <row r="1814" spans="1:5" x14ac:dyDescent="0.25">
      <c r="A1814" t="str">
        <f t="shared" si="35"/>
        <v>224151305- Power Place Academy (Kennett Square)</v>
      </c>
      <c r="B1814" t="s">
        <v>4195</v>
      </c>
      <c r="C1814" t="s">
        <v>4196</v>
      </c>
      <c r="D1814" t="s">
        <v>6039</v>
      </c>
      <c r="E1814" t="s">
        <v>2675</v>
      </c>
    </row>
    <row r="1815" spans="1:5" x14ac:dyDescent="0.25">
      <c r="A1815" t="str">
        <f t="shared" si="35"/>
        <v>126512960- Preparatory CS of Mathematics Science Tech and Careers (Philadelphia)</v>
      </c>
      <c r="B1815" t="s">
        <v>4197</v>
      </c>
      <c r="C1815" t="s">
        <v>4198</v>
      </c>
      <c r="D1815" t="s">
        <v>6040</v>
      </c>
      <c r="E1815" t="s">
        <v>21</v>
      </c>
    </row>
    <row r="1816" spans="1:5" x14ac:dyDescent="0.25">
      <c r="A1816" t="str">
        <f t="shared" si="35"/>
        <v>300517746- Presbyterian Phila Hdst Lrn Tr (Philadelphia)</v>
      </c>
      <c r="B1816" t="s">
        <v>4199</v>
      </c>
      <c r="C1816" t="s">
        <v>4200</v>
      </c>
      <c r="D1816" t="s">
        <v>6044</v>
      </c>
      <c r="E1816" t="s">
        <v>21</v>
      </c>
    </row>
    <row r="1817" spans="1:5" x14ac:dyDescent="0.25">
      <c r="A1817" t="str">
        <f t="shared" si="35"/>
        <v>223465802- Presentation BVM School (Cheltenham)</v>
      </c>
      <c r="B1817" t="s">
        <v>4201</v>
      </c>
      <c r="C1817" t="s">
        <v>4202</v>
      </c>
      <c r="D1817" t="s">
        <v>6039</v>
      </c>
      <c r="E1817" t="s">
        <v>2094</v>
      </c>
    </row>
    <row r="1818" spans="1:5" x14ac:dyDescent="0.25">
      <c r="A1818" t="str">
        <f t="shared" si="35"/>
        <v>307650031- Pressley Ridge Day School Greensburg (Greensburg)</v>
      </c>
      <c r="B1818" t="s">
        <v>4203</v>
      </c>
      <c r="C1818" t="s">
        <v>4204</v>
      </c>
      <c r="D1818" t="s">
        <v>6041</v>
      </c>
      <c r="E1818" t="s">
        <v>272</v>
      </c>
    </row>
    <row r="1819" spans="1:5" x14ac:dyDescent="0.25">
      <c r="A1819" t="str">
        <f t="shared" si="35"/>
        <v>300028220- Pressley Ridge Day School-Pittsburgh (Pittsburgh)</v>
      </c>
      <c r="B1819" t="s">
        <v>4205</v>
      </c>
      <c r="C1819" t="s">
        <v>4206</v>
      </c>
      <c r="D1819" t="s">
        <v>6041</v>
      </c>
      <c r="E1819" t="s">
        <v>46</v>
      </c>
    </row>
    <row r="1820" spans="1:5" x14ac:dyDescent="0.25">
      <c r="A1820" t="str">
        <f t="shared" si="35"/>
        <v>308110012- Pressley Ridge Johnstown (Johnstown)</v>
      </c>
      <c r="B1820" t="s">
        <v>4207</v>
      </c>
      <c r="C1820" t="s">
        <v>4208</v>
      </c>
      <c r="D1820" t="s">
        <v>6041</v>
      </c>
      <c r="E1820" t="s">
        <v>578</v>
      </c>
    </row>
    <row r="1821" spans="1:5" x14ac:dyDescent="0.25">
      <c r="A1821" t="str">
        <f t="shared" si="35"/>
        <v>302020006- Pressley Ridge School for Autism (Pittsburgh)</v>
      </c>
      <c r="B1821" t="s">
        <v>4209</v>
      </c>
      <c r="C1821" t="s">
        <v>4210</v>
      </c>
      <c r="D1821" t="s">
        <v>6041</v>
      </c>
      <c r="E1821" t="s">
        <v>46</v>
      </c>
    </row>
    <row r="1822" spans="1:5" x14ac:dyDescent="0.25">
      <c r="A1822" t="str">
        <f t="shared" si="35"/>
        <v>303020022- Pressley Ridge School for the Deaf Program (Pittsburgh)</v>
      </c>
      <c r="B1822" t="s">
        <v>4211</v>
      </c>
      <c r="C1822" t="s">
        <v>4212</v>
      </c>
      <c r="D1822" t="s">
        <v>6041</v>
      </c>
      <c r="E1822" t="s">
        <v>46</v>
      </c>
    </row>
    <row r="1823" spans="1:5" x14ac:dyDescent="0.25">
      <c r="A1823" t="str">
        <f t="shared" si="35"/>
        <v>316499724- Pride at Shamokin Academy (Shamokin)</v>
      </c>
      <c r="B1823" t="s">
        <v>4213</v>
      </c>
      <c r="C1823" t="s">
        <v>4214</v>
      </c>
      <c r="D1823" t="s">
        <v>6041</v>
      </c>
      <c r="E1823" t="s">
        <v>1355</v>
      </c>
    </row>
    <row r="1824" spans="1:5" x14ac:dyDescent="0.25">
      <c r="A1824" t="str">
        <f t="shared" si="35"/>
        <v>226515432- Primrose School of Center City Philadelphia (Philadelphia)</v>
      </c>
      <c r="B1824" t="s">
        <v>4215</v>
      </c>
      <c r="C1824" t="s">
        <v>4216</v>
      </c>
      <c r="D1824" t="s">
        <v>6039</v>
      </c>
      <c r="E1824" t="s">
        <v>21</v>
      </c>
    </row>
    <row r="1825" spans="1:5" x14ac:dyDescent="0.25">
      <c r="A1825" t="str">
        <f t="shared" si="35"/>
        <v>323463400- Primrose School of Royersford (Royersford)</v>
      </c>
      <c r="B1825" t="s">
        <v>4217</v>
      </c>
      <c r="C1825" t="s">
        <v>4218</v>
      </c>
      <c r="D1825" t="s">
        <v>6039</v>
      </c>
      <c r="E1825" t="s">
        <v>2034</v>
      </c>
    </row>
    <row r="1826" spans="1:5" x14ac:dyDescent="0.25">
      <c r="A1826" t="str">
        <f t="shared" si="35"/>
        <v>300515320- Prodigy Learning Centers (Philadelphia)</v>
      </c>
      <c r="B1826" t="s">
        <v>4219</v>
      </c>
      <c r="C1826" t="s">
        <v>4220</v>
      </c>
      <c r="D1826" t="s">
        <v>6041</v>
      </c>
      <c r="E1826" t="s">
        <v>21</v>
      </c>
    </row>
    <row r="1827" spans="1:5" x14ac:dyDescent="0.25">
      <c r="A1827" t="str">
        <f t="shared" si="35"/>
        <v>226515532- Project Learn School (Philadelphia)</v>
      </c>
      <c r="B1827" t="s">
        <v>4221</v>
      </c>
      <c r="C1827" t="s">
        <v>4222</v>
      </c>
      <c r="D1827" t="s">
        <v>6039</v>
      </c>
      <c r="E1827" t="s">
        <v>21</v>
      </c>
    </row>
    <row r="1828" spans="1:5" x14ac:dyDescent="0.25">
      <c r="A1828" t="str">
        <f t="shared" si="35"/>
        <v>160028259- Propel CS-Braddock Hills (Pittsburgh)</v>
      </c>
      <c r="B1828" t="s">
        <v>4223</v>
      </c>
      <c r="C1828" t="s">
        <v>4224</v>
      </c>
      <c r="D1828" t="s">
        <v>6040</v>
      </c>
      <c r="E1828" t="s">
        <v>46</v>
      </c>
    </row>
    <row r="1829" spans="1:5" x14ac:dyDescent="0.25">
      <c r="A1829" t="str">
        <f t="shared" si="35"/>
        <v>103020005- Propel CS-East (Turtle Creek)</v>
      </c>
      <c r="B1829" t="s">
        <v>4225</v>
      </c>
      <c r="C1829" t="s">
        <v>4226</v>
      </c>
      <c r="D1829" t="s">
        <v>6040</v>
      </c>
      <c r="E1829" t="s">
        <v>4227</v>
      </c>
    </row>
    <row r="1830" spans="1:5" x14ac:dyDescent="0.25">
      <c r="A1830" t="str">
        <f t="shared" si="35"/>
        <v>103024952- Propel CS-Hazelwood (Pittsburgh)</v>
      </c>
      <c r="B1830" t="s">
        <v>4228</v>
      </c>
      <c r="C1830" t="s">
        <v>4229</v>
      </c>
      <c r="D1830" t="s">
        <v>6040</v>
      </c>
      <c r="E1830" t="s">
        <v>46</v>
      </c>
    </row>
    <row r="1831" spans="1:5" x14ac:dyDescent="0.25">
      <c r="A1831" t="str">
        <f t="shared" si="35"/>
        <v>103020002- Propel CS-Homestead (Homestead)</v>
      </c>
      <c r="B1831" t="s">
        <v>4230</v>
      </c>
      <c r="C1831" t="s">
        <v>4231</v>
      </c>
      <c r="D1831" t="s">
        <v>6040</v>
      </c>
      <c r="E1831" t="s">
        <v>193</v>
      </c>
    </row>
    <row r="1832" spans="1:5" x14ac:dyDescent="0.25">
      <c r="A1832" t="str">
        <f t="shared" ref="A1832:A1886" si="36">CONCATENATE(B1832,"-"," ",C1832," ","(",E1832,")")</f>
        <v>103020003- Propel CS-McKeesport (McKeesport)</v>
      </c>
      <c r="B1832" t="s">
        <v>4232</v>
      </c>
      <c r="C1832" t="s">
        <v>4233</v>
      </c>
      <c r="D1832" t="s">
        <v>6040</v>
      </c>
      <c r="E1832" t="s">
        <v>3171</v>
      </c>
    </row>
    <row r="1833" spans="1:5" x14ac:dyDescent="0.25">
      <c r="A1833" t="str">
        <f t="shared" si="36"/>
        <v>103020004- Propel CS-Montour (Pittsburgh)</v>
      </c>
      <c r="B1833" t="s">
        <v>4234</v>
      </c>
      <c r="C1833" t="s">
        <v>4235</v>
      </c>
      <c r="D1833" t="s">
        <v>6040</v>
      </c>
      <c r="E1833" t="s">
        <v>46</v>
      </c>
    </row>
    <row r="1834" spans="1:5" x14ac:dyDescent="0.25">
      <c r="A1834" t="str">
        <f t="shared" si="36"/>
        <v>103028192- Propel CS-Northside (Pittsburgh)</v>
      </c>
      <c r="B1834" t="s">
        <v>4236</v>
      </c>
      <c r="C1834" t="s">
        <v>4237</v>
      </c>
      <c r="D1834" t="s">
        <v>6040</v>
      </c>
      <c r="E1834" t="s">
        <v>46</v>
      </c>
    </row>
    <row r="1835" spans="1:5" x14ac:dyDescent="0.25">
      <c r="A1835" t="str">
        <f t="shared" si="36"/>
        <v>103024162- Propel CS-Pitcairn (Pittsburgh)</v>
      </c>
      <c r="B1835" t="s">
        <v>4238</v>
      </c>
      <c r="C1835" t="s">
        <v>4239</v>
      </c>
      <c r="D1835" t="s">
        <v>6040</v>
      </c>
      <c r="E1835" t="s">
        <v>46</v>
      </c>
    </row>
    <row r="1836" spans="1:5" x14ac:dyDescent="0.25">
      <c r="A1836" t="str">
        <f t="shared" si="36"/>
        <v>300364050- Prospect Grove High School (Columbia)</v>
      </c>
      <c r="B1836" t="s">
        <v>4240</v>
      </c>
      <c r="C1836" t="s">
        <v>4241</v>
      </c>
      <c r="D1836" t="s">
        <v>6041</v>
      </c>
      <c r="E1836" t="s">
        <v>1211</v>
      </c>
    </row>
    <row r="1837" spans="1:5" x14ac:dyDescent="0.25">
      <c r="A1837" t="str">
        <f t="shared" si="36"/>
        <v>212286339- Providence Christian Academy (Chambersburg)</v>
      </c>
      <c r="B1837" t="s">
        <v>4242</v>
      </c>
      <c r="C1837" t="s">
        <v>4243</v>
      </c>
      <c r="D1837" t="s">
        <v>6039</v>
      </c>
      <c r="E1837" t="s">
        <v>811</v>
      </c>
    </row>
    <row r="1838" spans="1:5" x14ac:dyDescent="0.25">
      <c r="A1838" t="str">
        <f t="shared" si="36"/>
        <v>203024685- Providence Heights Alpha Sch (Allison Park)</v>
      </c>
      <c r="B1838" t="s">
        <v>4244</v>
      </c>
      <c r="C1838" t="s">
        <v>4245</v>
      </c>
      <c r="D1838" t="s">
        <v>6039</v>
      </c>
      <c r="E1838" t="s">
        <v>39</v>
      </c>
    </row>
    <row r="1839" spans="1:5" x14ac:dyDescent="0.25">
      <c r="A1839" t="str">
        <f t="shared" si="36"/>
        <v>323460122- Providence Montessori School House (Collegeville)</v>
      </c>
      <c r="B1839" t="s">
        <v>4246</v>
      </c>
      <c r="C1839" t="s">
        <v>4247</v>
      </c>
      <c r="D1839" t="s">
        <v>6041</v>
      </c>
      <c r="E1839" t="s">
        <v>1087</v>
      </c>
    </row>
    <row r="1840" spans="1:5" x14ac:dyDescent="0.25">
      <c r="A1840" t="str">
        <f t="shared" si="36"/>
        <v>212285803- Providence School - Pidgeon Hill (Waynesboro)</v>
      </c>
      <c r="B1840" t="s">
        <v>4248</v>
      </c>
      <c r="C1840" t="s">
        <v>4249</v>
      </c>
      <c r="D1840" t="s">
        <v>6039</v>
      </c>
      <c r="E1840" t="s">
        <v>1146</v>
      </c>
    </row>
    <row r="1841" spans="1:5" x14ac:dyDescent="0.25">
      <c r="A1841" t="str">
        <f t="shared" si="36"/>
        <v>102027560- Provident CS (Pittsburgh)</v>
      </c>
      <c r="B1841" t="s">
        <v>4250</v>
      </c>
      <c r="C1841" t="s">
        <v>4251</v>
      </c>
      <c r="D1841" t="s">
        <v>6040</v>
      </c>
      <c r="E1841" t="s">
        <v>46</v>
      </c>
    </row>
    <row r="1842" spans="1:5" x14ac:dyDescent="0.25">
      <c r="A1842" t="str">
        <f t="shared" si="36"/>
        <v>127045357- Provident CS - West (Baden)</v>
      </c>
      <c r="B1842" t="s">
        <v>4252</v>
      </c>
      <c r="C1842" t="s">
        <v>4253</v>
      </c>
      <c r="D1842" t="s">
        <v>6040</v>
      </c>
      <c r="E1842" t="s">
        <v>361</v>
      </c>
    </row>
    <row r="1843" spans="1:5" x14ac:dyDescent="0.25">
      <c r="A1843" t="str">
        <f t="shared" si="36"/>
        <v>213361060- Provident Life (Lancaster)</v>
      </c>
      <c r="B1843" t="s">
        <v>4254</v>
      </c>
      <c r="C1843" t="s">
        <v>4255</v>
      </c>
      <c r="D1843" t="s">
        <v>6039</v>
      </c>
      <c r="E1843" t="s">
        <v>235</v>
      </c>
    </row>
    <row r="1844" spans="1:5" x14ac:dyDescent="0.25">
      <c r="A1844" t="str">
        <f t="shared" si="36"/>
        <v>228323722- Pumpkin Ridge (Smicksburg)</v>
      </c>
      <c r="B1844" t="s">
        <v>4256</v>
      </c>
      <c r="C1844" t="s">
        <v>4257</v>
      </c>
      <c r="D1844" t="s">
        <v>6039</v>
      </c>
      <c r="E1844" t="s">
        <v>1187</v>
      </c>
    </row>
    <row r="1845" spans="1:5" x14ac:dyDescent="0.25">
      <c r="A1845" t="str">
        <f t="shared" si="36"/>
        <v>210177501- Punkin Ridge School (Lajose)</v>
      </c>
      <c r="B1845" t="s">
        <v>4258</v>
      </c>
      <c r="C1845" t="s">
        <v>4259</v>
      </c>
      <c r="D1845" t="s">
        <v>6039</v>
      </c>
      <c r="E1845" t="s">
        <v>4260</v>
      </c>
    </row>
    <row r="1846" spans="1:5" x14ac:dyDescent="0.25">
      <c r="A1846" t="str">
        <f t="shared" si="36"/>
        <v>106338003- Punxsutawney Area SD (Punxsutawney)</v>
      </c>
      <c r="B1846" t="s">
        <v>4261</v>
      </c>
      <c r="C1846" t="s">
        <v>4262</v>
      </c>
      <c r="D1846" t="s">
        <v>6043</v>
      </c>
      <c r="E1846" t="s">
        <v>411</v>
      </c>
    </row>
    <row r="1847" spans="1:5" x14ac:dyDescent="0.25">
      <c r="A1847" t="str">
        <f t="shared" si="36"/>
        <v>206336004- Punxsutawney Christian School (Punxsutawney)</v>
      </c>
      <c r="B1847" t="s">
        <v>4263</v>
      </c>
      <c r="C1847" t="s">
        <v>4264</v>
      </c>
      <c r="D1847" t="s">
        <v>6039</v>
      </c>
      <c r="E1847" t="s">
        <v>411</v>
      </c>
    </row>
    <row r="1848" spans="1:5" x14ac:dyDescent="0.25">
      <c r="A1848" t="str">
        <f t="shared" si="36"/>
        <v>128327303- Purchase Line SD (Commodore)</v>
      </c>
      <c r="B1848" t="s">
        <v>4265</v>
      </c>
      <c r="C1848" t="s">
        <v>4266</v>
      </c>
      <c r="D1848" t="s">
        <v>6043</v>
      </c>
      <c r="E1848" t="s">
        <v>4267</v>
      </c>
    </row>
    <row r="1849" spans="1:5" x14ac:dyDescent="0.25">
      <c r="A1849" t="str">
        <f t="shared" si="36"/>
        <v>326517786- Quadrat Academy (Philadelphia)</v>
      </c>
      <c r="B1849" t="s">
        <v>4268</v>
      </c>
      <c r="C1849" t="s">
        <v>4269</v>
      </c>
      <c r="D1849" t="s">
        <v>6041</v>
      </c>
      <c r="E1849" t="s">
        <v>21</v>
      </c>
    </row>
    <row r="1850" spans="1:5" x14ac:dyDescent="0.25">
      <c r="A1850" t="str">
        <f t="shared" si="36"/>
        <v>223469482- Quaker School At Horsham (Horsham)</v>
      </c>
      <c r="B1850" t="s">
        <v>4270</v>
      </c>
      <c r="C1850" t="s">
        <v>4271</v>
      </c>
      <c r="D1850" t="s">
        <v>6039</v>
      </c>
      <c r="E1850" t="s">
        <v>2038</v>
      </c>
    </row>
    <row r="1851" spans="1:5" x14ac:dyDescent="0.25">
      <c r="A1851" t="str">
        <f t="shared" si="36"/>
        <v>103027753- Quaker Valley SD (Leetsdale)</v>
      </c>
      <c r="B1851" t="s">
        <v>4272</v>
      </c>
      <c r="C1851" t="s">
        <v>4273</v>
      </c>
      <c r="D1851" t="s">
        <v>6043</v>
      </c>
      <c r="E1851" t="s">
        <v>4274</v>
      </c>
    </row>
    <row r="1852" spans="1:5" x14ac:dyDescent="0.25">
      <c r="A1852" t="str">
        <f t="shared" si="36"/>
        <v>222095802- Quakertown Christian School (Quakertown)</v>
      </c>
      <c r="B1852" t="s">
        <v>4275</v>
      </c>
      <c r="C1852" t="s">
        <v>4276</v>
      </c>
      <c r="D1852" t="s">
        <v>6039</v>
      </c>
      <c r="E1852" t="s">
        <v>1761</v>
      </c>
    </row>
    <row r="1853" spans="1:5" x14ac:dyDescent="0.25">
      <c r="A1853" t="str">
        <f t="shared" si="36"/>
        <v>122098403- Quakertown Community SD (Quakertown)</v>
      </c>
      <c r="B1853" t="s">
        <v>4277</v>
      </c>
      <c r="C1853" t="s">
        <v>4278</v>
      </c>
      <c r="D1853" t="s">
        <v>6043</v>
      </c>
      <c r="E1853" t="s">
        <v>1761</v>
      </c>
    </row>
    <row r="1854" spans="1:5" x14ac:dyDescent="0.25">
      <c r="A1854" t="str">
        <f t="shared" si="36"/>
        <v>215213603- Quarry Hill School (Shippensburg)</v>
      </c>
      <c r="B1854" t="s">
        <v>4279</v>
      </c>
      <c r="C1854" t="s">
        <v>4280</v>
      </c>
      <c r="D1854" t="s">
        <v>6039</v>
      </c>
      <c r="E1854" t="s">
        <v>238</v>
      </c>
    </row>
    <row r="1855" spans="1:5" x14ac:dyDescent="0.25">
      <c r="A1855" t="str">
        <f t="shared" si="36"/>
        <v>210140008- Quarry Road School (Woodward)</v>
      </c>
      <c r="B1855" t="s">
        <v>4281</v>
      </c>
      <c r="C1855" t="s">
        <v>4282</v>
      </c>
      <c r="D1855" t="s">
        <v>6039</v>
      </c>
      <c r="E1855" t="s">
        <v>644</v>
      </c>
    </row>
    <row r="1856" spans="1:5" x14ac:dyDescent="0.25">
      <c r="A1856" t="str">
        <f t="shared" si="36"/>
        <v>213365892- Quarry Road School (Leola)</v>
      </c>
      <c r="B1856" t="s">
        <v>4283</v>
      </c>
      <c r="C1856" t="s">
        <v>4282</v>
      </c>
      <c r="D1856" t="s">
        <v>6039</v>
      </c>
      <c r="E1856" t="s">
        <v>1365</v>
      </c>
    </row>
    <row r="1857" spans="1:5" x14ac:dyDescent="0.25">
      <c r="A1857" t="str">
        <f t="shared" si="36"/>
        <v>226515392- Quba Institute of Arabic &amp; Islamic Studies (Philadelphia)</v>
      </c>
      <c r="B1857" t="s">
        <v>4284</v>
      </c>
      <c r="C1857" t="s">
        <v>4285</v>
      </c>
      <c r="D1857" t="s">
        <v>6039</v>
      </c>
      <c r="E1857" t="s">
        <v>21</v>
      </c>
    </row>
    <row r="1858" spans="1:5" x14ac:dyDescent="0.25">
      <c r="A1858" t="str">
        <f t="shared" si="36"/>
        <v>208568981- Quecreek Mennonite School (Berlin)</v>
      </c>
      <c r="B1858" t="s">
        <v>4286</v>
      </c>
      <c r="C1858" t="s">
        <v>4287</v>
      </c>
      <c r="D1858" t="s">
        <v>6039</v>
      </c>
      <c r="E1858" t="s">
        <v>493</v>
      </c>
    </row>
    <row r="1859" spans="1:5" x14ac:dyDescent="0.25">
      <c r="A1859" t="str">
        <f t="shared" si="36"/>
        <v>207657305- Queen of Angels Catholic School (North Huntingdon)</v>
      </c>
      <c r="B1859" t="s">
        <v>4288</v>
      </c>
      <c r="C1859" t="s">
        <v>4289</v>
      </c>
      <c r="D1859" t="s">
        <v>6039</v>
      </c>
      <c r="E1859" t="s">
        <v>119</v>
      </c>
    </row>
    <row r="1860" spans="1:5" x14ac:dyDescent="0.25">
      <c r="A1860" t="str">
        <f t="shared" si="36"/>
        <v>223460019- Queen of Angels Regional Catholic School (Willow Grove)</v>
      </c>
      <c r="B1860" t="s">
        <v>4290</v>
      </c>
      <c r="C1860" t="s">
        <v>4291</v>
      </c>
      <c r="D1860" t="s">
        <v>6039</v>
      </c>
      <c r="E1860" t="s">
        <v>1136</v>
      </c>
    </row>
    <row r="1861" spans="1:5" x14ac:dyDescent="0.25">
      <c r="A1861" t="str">
        <f t="shared" si="36"/>
        <v>300467631- R&amp;R Perelman Jewish D S-Forman (Elkins Park)</v>
      </c>
      <c r="B1861" t="s">
        <v>4292</v>
      </c>
      <c r="C1861" t="s">
        <v>4293</v>
      </c>
      <c r="D1861" t="s">
        <v>6039</v>
      </c>
      <c r="E1861" t="s">
        <v>511</v>
      </c>
    </row>
    <row r="1862" spans="1:5" x14ac:dyDescent="0.25">
      <c r="A1862" t="str">
        <f t="shared" si="36"/>
        <v>300467630- R&amp;R Perelman Jewish D S-Stern (Wynnewood)</v>
      </c>
      <c r="B1862" t="s">
        <v>4294</v>
      </c>
      <c r="C1862" t="s">
        <v>4295</v>
      </c>
      <c r="D1862" t="s">
        <v>6039</v>
      </c>
      <c r="E1862" t="s">
        <v>1916</v>
      </c>
    </row>
    <row r="1863" spans="1:5" x14ac:dyDescent="0.25">
      <c r="A1863" t="str">
        <f t="shared" si="36"/>
        <v>215229003- Rabbi David L. Silver Yeshiva Academy (Harrisburg)</v>
      </c>
      <c r="B1863" t="s">
        <v>4296</v>
      </c>
      <c r="C1863" t="s">
        <v>4297</v>
      </c>
      <c r="D1863" t="s">
        <v>6039</v>
      </c>
      <c r="E1863" t="s">
        <v>175</v>
      </c>
    </row>
    <row r="1864" spans="1:5" x14ac:dyDescent="0.25">
      <c r="A1864" t="str">
        <f t="shared" si="36"/>
        <v>125237603- Radnor Township SD (Wayne)</v>
      </c>
      <c r="B1864" t="s">
        <v>4298</v>
      </c>
      <c r="C1864" t="s">
        <v>4299</v>
      </c>
      <c r="D1864" t="s">
        <v>6043</v>
      </c>
      <c r="E1864" t="s">
        <v>321</v>
      </c>
    </row>
    <row r="1865" spans="1:5" x14ac:dyDescent="0.25">
      <c r="A1865" t="str">
        <f t="shared" si="36"/>
        <v>215220000- Rakers Mill School (Elizabethville)</v>
      </c>
      <c r="B1865" t="s">
        <v>4300</v>
      </c>
      <c r="C1865" t="s">
        <v>4301</v>
      </c>
      <c r="D1865" t="s">
        <v>6039</v>
      </c>
      <c r="E1865" t="s">
        <v>501</v>
      </c>
    </row>
    <row r="1866" spans="1:5" x14ac:dyDescent="0.25">
      <c r="A1866" t="str">
        <f t="shared" si="36"/>
        <v>224155682- Rattle Snake Run School (Cochranville)</v>
      </c>
      <c r="B1866" t="s">
        <v>4302</v>
      </c>
      <c r="C1866" t="s">
        <v>4303</v>
      </c>
      <c r="D1866" t="s">
        <v>6039</v>
      </c>
      <c r="E1866" t="s">
        <v>1658</v>
      </c>
    </row>
    <row r="1867" spans="1:5" x14ac:dyDescent="0.25">
      <c r="A1867" t="str">
        <f t="shared" si="36"/>
        <v>213365895- Rawlinsville School (Holtwood)</v>
      </c>
      <c r="B1867" t="s">
        <v>4304</v>
      </c>
      <c r="C1867" t="s">
        <v>4305</v>
      </c>
      <c r="D1867" t="s">
        <v>6039</v>
      </c>
      <c r="E1867" t="s">
        <v>2369</v>
      </c>
    </row>
    <row r="1868" spans="1:5" x14ac:dyDescent="0.25">
      <c r="A1868" t="str">
        <f t="shared" si="36"/>
        <v>213386599- Reach Christian School (Myerstown)</v>
      </c>
      <c r="B1868" t="s">
        <v>4306</v>
      </c>
      <c r="C1868" t="s">
        <v>4307</v>
      </c>
      <c r="D1868" t="s">
        <v>6039</v>
      </c>
      <c r="E1868" t="s">
        <v>631</v>
      </c>
    </row>
    <row r="1869" spans="1:5" x14ac:dyDescent="0.25">
      <c r="A1869" t="str">
        <f t="shared" si="36"/>
        <v>115227871- Reach Cyber CS (Harrisburg)</v>
      </c>
      <c r="B1869" t="s">
        <v>4308</v>
      </c>
      <c r="C1869" t="s">
        <v>4309</v>
      </c>
      <c r="D1869" t="s">
        <v>6040</v>
      </c>
      <c r="E1869" t="s">
        <v>175</v>
      </c>
    </row>
    <row r="1870" spans="1:5" x14ac:dyDescent="0.25">
      <c r="A1870" t="str">
        <f t="shared" si="36"/>
        <v>114067107- Reading Muhlenberg CTC (Reading)</v>
      </c>
      <c r="B1870" t="s">
        <v>4310</v>
      </c>
      <c r="C1870" t="s">
        <v>4311</v>
      </c>
      <c r="D1870" t="s">
        <v>6042</v>
      </c>
      <c r="E1870" t="s">
        <v>252</v>
      </c>
    </row>
    <row r="1871" spans="1:5" x14ac:dyDescent="0.25">
      <c r="A1871" t="str">
        <f t="shared" si="36"/>
        <v>114067002- Reading SD (Reading)</v>
      </c>
      <c r="B1871" t="s">
        <v>4312</v>
      </c>
      <c r="C1871" t="s">
        <v>4313</v>
      </c>
      <c r="D1871" t="s">
        <v>6043</v>
      </c>
      <c r="E1871" t="s">
        <v>252</v>
      </c>
    </row>
    <row r="1872" spans="1:5" x14ac:dyDescent="0.25">
      <c r="A1872" t="str">
        <f t="shared" si="36"/>
        <v>214066202- Reading SDA Junior Academy (Reading)</v>
      </c>
      <c r="B1872" t="s">
        <v>4314</v>
      </c>
      <c r="C1872" t="s">
        <v>4315</v>
      </c>
      <c r="D1872" t="s">
        <v>6039</v>
      </c>
      <c r="E1872" t="s">
        <v>252</v>
      </c>
    </row>
    <row r="1873" spans="1:5" x14ac:dyDescent="0.25">
      <c r="A1873" t="str">
        <f t="shared" si="36"/>
        <v>213365902- Reamstown Mennonite School (Reamstown)</v>
      </c>
      <c r="B1873" t="s">
        <v>4316</v>
      </c>
      <c r="C1873" t="s">
        <v>4317</v>
      </c>
      <c r="D1873" t="s">
        <v>6039</v>
      </c>
      <c r="E1873" t="s">
        <v>4318</v>
      </c>
    </row>
    <row r="1874" spans="1:5" x14ac:dyDescent="0.25">
      <c r="A1874" t="str">
        <f t="shared" si="36"/>
        <v>323463113- Red Bridge Montessori House (Collegeville)</v>
      </c>
      <c r="B1874" t="s">
        <v>4319</v>
      </c>
      <c r="C1874" t="s">
        <v>4320</v>
      </c>
      <c r="D1874" t="s">
        <v>6041</v>
      </c>
      <c r="E1874" t="s">
        <v>1087</v>
      </c>
    </row>
    <row r="1875" spans="1:5" x14ac:dyDescent="0.25">
      <c r="A1875" t="str">
        <f t="shared" si="36"/>
        <v>223466500- Red Hill Christian School (Red Hill)</v>
      </c>
      <c r="B1875" t="s">
        <v>4321</v>
      </c>
      <c r="C1875" t="s">
        <v>4322</v>
      </c>
      <c r="D1875" t="s">
        <v>6039</v>
      </c>
      <c r="E1875" t="s">
        <v>4323</v>
      </c>
    </row>
    <row r="1876" spans="1:5" x14ac:dyDescent="0.25">
      <c r="A1876" t="str">
        <f t="shared" si="36"/>
        <v>213365922- Red Hill Parochial School (Narvon)</v>
      </c>
      <c r="B1876" t="s">
        <v>4324</v>
      </c>
      <c r="C1876" t="s">
        <v>4325</v>
      </c>
      <c r="D1876" t="s">
        <v>6039</v>
      </c>
      <c r="E1876" t="s">
        <v>266</v>
      </c>
    </row>
    <row r="1877" spans="1:5" x14ac:dyDescent="0.25">
      <c r="A1877" t="str">
        <f t="shared" si="36"/>
        <v>112675503- Red Lion Area SD (Red Lion)</v>
      </c>
      <c r="B1877" t="s">
        <v>4326</v>
      </c>
      <c r="C1877" t="s">
        <v>4327</v>
      </c>
      <c r="D1877" t="s">
        <v>6043</v>
      </c>
      <c r="E1877" t="s">
        <v>4328</v>
      </c>
    </row>
    <row r="1878" spans="1:5" x14ac:dyDescent="0.25">
      <c r="A1878" t="str">
        <f t="shared" si="36"/>
        <v>212675703- Red Lion Christian School (Red Lion)</v>
      </c>
      <c r="B1878" t="s">
        <v>4329</v>
      </c>
      <c r="C1878" t="s">
        <v>4330</v>
      </c>
      <c r="D1878" t="s">
        <v>6039</v>
      </c>
      <c r="E1878" t="s">
        <v>4328</v>
      </c>
    </row>
    <row r="1879" spans="1:5" x14ac:dyDescent="0.25">
      <c r="A1879" t="str">
        <f t="shared" si="36"/>
        <v>326510160- Red Lion Elementary School (Philadelphia)</v>
      </c>
      <c r="B1879" t="s">
        <v>4331</v>
      </c>
      <c r="C1879" t="s">
        <v>4332</v>
      </c>
      <c r="D1879" t="s">
        <v>6041</v>
      </c>
      <c r="E1879" t="s">
        <v>21</v>
      </c>
    </row>
    <row r="1880" spans="1:5" x14ac:dyDescent="0.25">
      <c r="A1880" t="str">
        <f t="shared" si="36"/>
        <v>106168003- Redbank Valley SD (New Bethlehem)</v>
      </c>
      <c r="B1880" t="s">
        <v>4333</v>
      </c>
      <c r="C1880" t="s">
        <v>4334</v>
      </c>
      <c r="D1880" t="s">
        <v>6043</v>
      </c>
      <c r="E1880" t="s">
        <v>2868</v>
      </c>
    </row>
    <row r="1881" spans="1:5" x14ac:dyDescent="0.25">
      <c r="A1881" t="str">
        <f t="shared" si="36"/>
        <v>203024715- Redeemer Lutheran School-Verona (Verona)</v>
      </c>
      <c r="B1881" t="s">
        <v>4335</v>
      </c>
      <c r="C1881" t="s">
        <v>4336</v>
      </c>
      <c r="D1881" t="s">
        <v>6041</v>
      </c>
      <c r="E1881" t="s">
        <v>4337</v>
      </c>
    </row>
    <row r="1882" spans="1:5" x14ac:dyDescent="0.25">
      <c r="A1882" t="str">
        <f t="shared" si="36"/>
        <v>214062292- Reform Congregation Oheb Sholom Kindergarten (Wyomissing)</v>
      </c>
      <c r="B1882" t="s">
        <v>4338</v>
      </c>
      <c r="C1882" t="s">
        <v>4339</v>
      </c>
      <c r="D1882" t="s">
        <v>6039</v>
      </c>
      <c r="E1882" t="s">
        <v>2775</v>
      </c>
    </row>
    <row r="1883" spans="1:5" x14ac:dyDescent="0.25">
      <c r="A1883" t="str">
        <f t="shared" si="36"/>
        <v>213365952- Refton School (New Providence)</v>
      </c>
      <c r="B1883" t="s">
        <v>4340</v>
      </c>
      <c r="C1883" t="s">
        <v>4341</v>
      </c>
      <c r="D1883" t="s">
        <v>6039</v>
      </c>
      <c r="E1883" t="s">
        <v>1178</v>
      </c>
    </row>
    <row r="1884" spans="1:5" x14ac:dyDescent="0.25">
      <c r="A1884" t="str">
        <f t="shared" si="36"/>
        <v>212678257- Refuge Christian Academy (York)</v>
      </c>
      <c r="B1884" t="s">
        <v>4342</v>
      </c>
      <c r="C1884" t="s">
        <v>4343</v>
      </c>
      <c r="D1884" t="s">
        <v>6039</v>
      </c>
      <c r="E1884" t="s">
        <v>364</v>
      </c>
    </row>
    <row r="1885" spans="1:5" x14ac:dyDescent="0.25">
      <c r="A1885" t="str">
        <f t="shared" si="36"/>
        <v>222095986- Regina Academy at St John the Baptist (Ottsville)</v>
      </c>
      <c r="B1885" t="s">
        <v>4344</v>
      </c>
      <c r="C1885" t="s">
        <v>4345</v>
      </c>
      <c r="D1885" t="s">
        <v>6039</v>
      </c>
      <c r="E1885" t="s">
        <v>4346</v>
      </c>
    </row>
    <row r="1886" spans="1:5" x14ac:dyDescent="0.25">
      <c r="A1886" t="str">
        <f t="shared" si="36"/>
        <v>223460008- Regina Angelorum Academy (Ardmore)</v>
      </c>
      <c r="B1886" t="s">
        <v>4347</v>
      </c>
      <c r="C1886" t="s">
        <v>4348</v>
      </c>
      <c r="D1886" t="s">
        <v>6039</v>
      </c>
      <c r="E1886" t="s">
        <v>1935</v>
      </c>
    </row>
    <row r="1887" spans="1:5" x14ac:dyDescent="0.25">
      <c r="A1887" t="str">
        <f t="shared" ref="A1887:A1940" si="37">CONCATENATE(B1887,"-"," ",C1887," ","(",E1887,")")</f>
        <v>223460007- Regina Coeli Academy (Abington)</v>
      </c>
      <c r="B1887" t="s">
        <v>4349</v>
      </c>
      <c r="C1887" t="s">
        <v>4350</v>
      </c>
      <c r="D1887" t="s">
        <v>6039</v>
      </c>
      <c r="E1887" t="s">
        <v>58</v>
      </c>
    </row>
    <row r="1888" spans="1:5" x14ac:dyDescent="0.25">
      <c r="A1888" t="str">
        <f t="shared" si="37"/>
        <v>224150016- Regina Luminis Academy (Berwyn)</v>
      </c>
      <c r="B1888" t="s">
        <v>4351</v>
      </c>
      <c r="C1888" t="s">
        <v>4352</v>
      </c>
      <c r="D1888" t="s">
        <v>6039</v>
      </c>
      <c r="E1888" t="s">
        <v>3216</v>
      </c>
    </row>
    <row r="1889" spans="1:5" x14ac:dyDescent="0.25">
      <c r="A1889" t="str">
        <f t="shared" si="37"/>
        <v>214060003- Rehrersburg Christian School (Bethel)</v>
      </c>
      <c r="B1889" t="s">
        <v>4353</v>
      </c>
      <c r="C1889" t="s">
        <v>4354</v>
      </c>
      <c r="D1889" t="s">
        <v>6039</v>
      </c>
      <c r="E1889" t="s">
        <v>527</v>
      </c>
    </row>
    <row r="1890" spans="1:5" x14ac:dyDescent="0.25">
      <c r="A1890" t="str">
        <f t="shared" si="37"/>
        <v>213385803- Reistville School (Myerstown)</v>
      </c>
      <c r="B1890" t="s">
        <v>4355</v>
      </c>
      <c r="C1890" t="s">
        <v>4356</v>
      </c>
      <c r="D1890" t="s">
        <v>6039</v>
      </c>
      <c r="E1890" t="s">
        <v>631</v>
      </c>
    </row>
    <row r="1891" spans="1:5" x14ac:dyDescent="0.25">
      <c r="A1891" t="str">
        <f t="shared" si="37"/>
        <v>124153350- Renaissance Academy CS (Phoenixville)</v>
      </c>
      <c r="B1891" t="s">
        <v>4357</v>
      </c>
      <c r="C1891" t="s">
        <v>4358</v>
      </c>
      <c r="D1891" t="s">
        <v>6040</v>
      </c>
      <c r="E1891" t="s">
        <v>826</v>
      </c>
    </row>
    <row r="1892" spans="1:5" x14ac:dyDescent="0.25">
      <c r="A1892" t="str">
        <f t="shared" si="37"/>
        <v>221390009- Resurrected Life Childrens Academy (Allentown)</v>
      </c>
      <c r="B1892" t="s">
        <v>4359</v>
      </c>
      <c r="C1892" t="s">
        <v>4360</v>
      </c>
      <c r="D1892" t="s">
        <v>6039</v>
      </c>
      <c r="E1892" t="s">
        <v>157</v>
      </c>
    </row>
    <row r="1893" spans="1:5" x14ac:dyDescent="0.25">
      <c r="A1893" t="str">
        <f t="shared" si="37"/>
        <v>213367202- Resurrection Catholic School (Lancaster)</v>
      </c>
      <c r="B1893" t="s">
        <v>4361</v>
      </c>
      <c r="C1893" t="s">
        <v>4362</v>
      </c>
      <c r="D1893" t="s">
        <v>6039</v>
      </c>
      <c r="E1893" t="s">
        <v>235</v>
      </c>
    </row>
    <row r="1894" spans="1:5" x14ac:dyDescent="0.25">
      <c r="A1894" t="str">
        <f t="shared" si="37"/>
        <v>226515552- Resurrection Regional Catholic School (Philadelphia)</v>
      </c>
      <c r="B1894" t="s">
        <v>4363</v>
      </c>
      <c r="C1894" t="s">
        <v>4364</v>
      </c>
      <c r="D1894" t="s">
        <v>6039</v>
      </c>
      <c r="E1894" t="s">
        <v>21</v>
      </c>
    </row>
    <row r="1895" spans="1:5" x14ac:dyDescent="0.25">
      <c r="A1895" t="str">
        <f t="shared" si="37"/>
        <v>219356201- Revival Baptist Christian Sch (Scranton)</v>
      </c>
      <c r="B1895" t="s">
        <v>4365</v>
      </c>
      <c r="C1895" t="s">
        <v>4366</v>
      </c>
      <c r="D1895" t="s">
        <v>6039</v>
      </c>
      <c r="E1895" t="s">
        <v>185</v>
      </c>
    </row>
    <row r="1896" spans="1:5" x14ac:dyDescent="0.25">
      <c r="A1896" t="str">
        <f t="shared" si="37"/>
        <v>326513292- Revolution School (Philadelphia)</v>
      </c>
      <c r="B1896" t="s">
        <v>4367</v>
      </c>
      <c r="C1896" t="s">
        <v>4368</v>
      </c>
      <c r="D1896" t="s">
        <v>6041</v>
      </c>
      <c r="E1896" t="s">
        <v>21</v>
      </c>
    </row>
    <row r="1897" spans="1:5" x14ac:dyDescent="0.25">
      <c r="A1897" t="str">
        <f t="shared" si="37"/>
        <v>104435303- Reynolds SD (Greenville)</v>
      </c>
      <c r="B1897" t="s">
        <v>4369</v>
      </c>
      <c r="C1897" t="s">
        <v>4370</v>
      </c>
      <c r="D1897" t="s">
        <v>6043</v>
      </c>
      <c r="E1897" t="s">
        <v>228</v>
      </c>
    </row>
    <row r="1898" spans="1:5" x14ac:dyDescent="0.25">
      <c r="A1898" t="str">
        <f t="shared" si="37"/>
        <v>227046205- Rhema Christian School (Moon Township)</v>
      </c>
      <c r="B1898" t="s">
        <v>4371</v>
      </c>
      <c r="C1898" t="s">
        <v>4372</v>
      </c>
      <c r="D1898" t="s">
        <v>6039</v>
      </c>
      <c r="E1898" t="s">
        <v>2045</v>
      </c>
    </row>
    <row r="1899" spans="1:5" x14ac:dyDescent="0.25">
      <c r="A1899" t="str">
        <f t="shared" si="37"/>
        <v>126510008- Richard Allen Preparatory CS (Philadelphia)</v>
      </c>
      <c r="B1899" t="s">
        <v>4373</v>
      </c>
      <c r="C1899" t="s">
        <v>4374</v>
      </c>
      <c r="D1899" t="s">
        <v>6040</v>
      </c>
      <c r="E1899" t="s">
        <v>21</v>
      </c>
    </row>
    <row r="1900" spans="1:5" x14ac:dyDescent="0.25">
      <c r="A1900" t="str">
        <f t="shared" si="37"/>
        <v>300115000- Richland Academy (Johnstown)</v>
      </c>
      <c r="B1900" t="s">
        <v>4375</v>
      </c>
      <c r="C1900" t="s">
        <v>4376</v>
      </c>
      <c r="D1900" t="s">
        <v>6041</v>
      </c>
      <c r="E1900" t="s">
        <v>578</v>
      </c>
    </row>
    <row r="1901" spans="1:5" x14ac:dyDescent="0.25">
      <c r="A1901" t="str">
        <f t="shared" si="37"/>
        <v>108116503- Richland SD (Johnstown)</v>
      </c>
      <c r="B1901" t="s">
        <v>4377</v>
      </c>
      <c r="C1901" t="s">
        <v>4378</v>
      </c>
      <c r="D1901" t="s">
        <v>6043</v>
      </c>
      <c r="E1901" t="s">
        <v>578</v>
      </c>
    </row>
    <row r="1902" spans="1:5" x14ac:dyDescent="0.25">
      <c r="A1902" t="str">
        <f t="shared" si="37"/>
        <v>203027445- Ridge Academy (Coraopolis)</v>
      </c>
      <c r="B1902" t="s">
        <v>4379</v>
      </c>
      <c r="C1902" t="s">
        <v>4380</v>
      </c>
      <c r="D1902" t="s">
        <v>6039</v>
      </c>
      <c r="E1902" t="s">
        <v>1296</v>
      </c>
    </row>
    <row r="1903" spans="1:5" x14ac:dyDescent="0.25">
      <c r="A1903" t="str">
        <f t="shared" si="37"/>
        <v>109246003- Ridgway Area SD (Ridgway)</v>
      </c>
      <c r="B1903" t="s">
        <v>4381</v>
      </c>
      <c r="C1903" t="s">
        <v>4382</v>
      </c>
      <c r="D1903" t="s">
        <v>6043</v>
      </c>
      <c r="E1903" t="s">
        <v>4383</v>
      </c>
    </row>
    <row r="1904" spans="1:5" x14ac:dyDescent="0.25">
      <c r="A1904" t="str">
        <f t="shared" si="37"/>
        <v>125237702- Ridley SD (Folsom)</v>
      </c>
      <c r="B1904" t="s">
        <v>4384</v>
      </c>
      <c r="C1904" t="s">
        <v>4385</v>
      </c>
      <c r="D1904" t="s">
        <v>6043</v>
      </c>
      <c r="E1904" t="s">
        <v>4386</v>
      </c>
    </row>
    <row r="1905" spans="1:5" x14ac:dyDescent="0.25">
      <c r="A1905" t="str">
        <f t="shared" si="37"/>
        <v>101637002- Ringgold SD (New Eagle)</v>
      </c>
      <c r="B1905" t="s">
        <v>4387</v>
      </c>
      <c r="C1905" t="s">
        <v>4388</v>
      </c>
      <c r="D1905" t="s">
        <v>6043</v>
      </c>
      <c r="E1905" t="s">
        <v>4389</v>
      </c>
    </row>
    <row r="1906" spans="1:5" x14ac:dyDescent="0.25">
      <c r="A1906" t="str">
        <f t="shared" si="37"/>
        <v>321132841- River Academy (Weissport)</v>
      </c>
      <c r="B1906" t="s">
        <v>4390</v>
      </c>
      <c r="C1906" t="s">
        <v>4391</v>
      </c>
      <c r="D1906" t="s">
        <v>6041</v>
      </c>
      <c r="E1906" t="s">
        <v>4392</v>
      </c>
    </row>
    <row r="1907" spans="1:5" x14ac:dyDescent="0.25">
      <c r="A1907" t="str">
        <f t="shared" si="37"/>
        <v>304104001- River Academy of Excellence (Glenshaw)</v>
      </c>
      <c r="B1907" t="s">
        <v>4393</v>
      </c>
      <c r="C1907" t="s">
        <v>4394</v>
      </c>
      <c r="D1907" t="s">
        <v>6041</v>
      </c>
      <c r="E1907" t="s">
        <v>610</v>
      </c>
    </row>
    <row r="1908" spans="1:5" x14ac:dyDescent="0.25">
      <c r="A1908" t="str">
        <f t="shared" si="37"/>
        <v>228038288- River Mist (Parker)</v>
      </c>
      <c r="B1908" t="s">
        <v>4395</v>
      </c>
      <c r="C1908" t="s">
        <v>4396</v>
      </c>
      <c r="D1908" t="s">
        <v>6039</v>
      </c>
      <c r="E1908" t="s">
        <v>4397</v>
      </c>
    </row>
    <row r="1909" spans="1:5" x14ac:dyDescent="0.25">
      <c r="A1909" t="str">
        <f t="shared" si="37"/>
        <v>312670018- River Rock Academy (Red Lion)</v>
      </c>
      <c r="B1909" t="s">
        <v>4398</v>
      </c>
      <c r="C1909" t="s">
        <v>4399</v>
      </c>
      <c r="D1909" t="s">
        <v>6041</v>
      </c>
      <c r="E1909" t="s">
        <v>4328</v>
      </c>
    </row>
    <row r="1910" spans="1:5" x14ac:dyDescent="0.25">
      <c r="A1910" t="str">
        <f t="shared" si="37"/>
        <v>313367796- River Rock Academy (Lancaster)</v>
      </c>
      <c r="B1910" t="s">
        <v>4400</v>
      </c>
      <c r="C1910" t="s">
        <v>4399</v>
      </c>
      <c r="D1910" t="s">
        <v>6041</v>
      </c>
      <c r="E1910" t="s">
        <v>235</v>
      </c>
    </row>
    <row r="1911" spans="1:5" x14ac:dyDescent="0.25">
      <c r="A1911" t="str">
        <f t="shared" si="37"/>
        <v>314062821- River Rock Academy (Douglassville)</v>
      </c>
      <c r="B1911" t="s">
        <v>4401</v>
      </c>
      <c r="C1911" t="s">
        <v>4399</v>
      </c>
      <c r="D1911" t="s">
        <v>6041</v>
      </c>
      <c r="E1911" t="s">
        <v>2245</v>
      </c>
    </row>
    <row r="1912" spans="1:5" x14ac:dyDescent="0.25">
      <c r="A1912" t="str">
        <f t="shared" si="37"/>
        <v>314069098- River Rock Academy (Sinking Spring)</v>
      </c>
      <c r="B1912" t="s">
        <v>4402</v>
      </c>
      <c r="C1912" t="s">
        <v>4399</v>
      </c>
      <c r="D1912" t="s">
        <v>6041</v>
      </c>
      <c r="E1912" t="s">
        <v>3381</v>
      </c>
    </row>
    <row r="1913" spans="1:5" x14ac:dyDescent="0.25">
      <c r="A1913" t="str">
        <f t="shared" si="37"/>
        <v>315212750- River Rock Academy (Shiremanstown)</v>
      </c>
      <c r="B1913" t="s">
        <v>4403</v>
      </c>
      <c r="C1913" t="s">
        <v>4399</v>
      </c>
      <c r="D1913" t="s">
        <v>6041</v>
      </c>
      <c r="E1913" t="s">
        <v>1076</v>
      </c>
    </row>
    <row r="1914" spans="1:5" x14ac:dyDescent="0.25">
      <c r="A1914" t="str">
        <f t="shared" si="37"/>
        <v>317417458- River Rock Academy (Williamsport)</v>
      </c>
      <c r="B1914" t="s">
        <v>4404</v>
      </c>
      <c r="C1914" t="s">
        <v>4399</v>
      </c>
      <c r="D1914" t="s">
        <v>6041</v>
      </c>
      <c r="E1914" t="s">
        <v>603</v>
      </c>
    </row>
    <row r="1915" spans="1:5" x14ac:dyDescent="0.25">
      <c r="A1915" t="str">
        <f t="shared" si="37"/>
        <v>325234867- River Rock Academy (Clifton Heights)</v>
      </c>
      <c r="B1915" t="s">
        <v>4405</v>
      </c>
      <c r="C1915" t="s">
        <v>4399</v>
      </c>
      <c r="D1915" t="s">
        <v>6041</v>
      </c>
      <c r="E1915" t="s">
        <v>3650</v>
      </c>
    </row>
    <row r="1916" spans="1:5" x14ac:dyDescent="0.25">
      <c r="A1916" t="str">
        <f t="shared" si="37"/>
        <v>329545817- River Rock Academy (Cressona)</v>
      </c>
      <c r="B1916" t="s">
        <v>4406</v>
      </c>
      <c r="C1916" t="s">
        <v>4399</v>
      </c>
      <c r="D1916" t="s">
        <v>6041</v>
      </c>
      <c r="E1916" t="s">
        <v>4407</v>
      </c>
    </row>
    <row r="1917" spans="1:5" x14ac:dyDescent="0.25">
      <c r="A1917" t="str">
        <f t="shared" si="37"/>
        <v>312670019- River Rock Academy Inc (Spring Grove)</v>
      </c>
      <c r="B1917" t="s">
        <v>4408</v>
      </c>
      <c r="C1917" t="s">
        <v>4409</v>
      </c>
      <c r="D1917" t="s">
        <v>6041</v>
      </c>
      <c r="E1917" t="s">
        <v>1948</v>
      </c>
    </row>
    <row r="1918" spans="1:5" x14ac:dyDescent="0.25">
      <c r="A1918" t="str">
        <f t="shared" si="37"/>
        <v>315210046- River Rock Academy, Inc. (Newville)</v>
      </c>
      <c r="B1918" t="s">
        <v>4410</v>
      </c>
      <c r="C1918" t="s">
        <v>4411</v>
      </c>
      <c r="D1918" t="s">
        <v>6041</v>
      </c>
      <c r="E1918" t="s">
        <v>480</v>
      </c>
    </row>
    <row r="1919" spans="1:5" x14ac:dyDescent="0.25">
      <c r="A1919" t="str">
        <f t="shared" si="37"/>
        <v>216601753- River Valley Nature School (Lewisburg)</v>
      </c>
      <c r="B1919" t="s">
        <v>4412</v>
      </c>
      <c r="C1919" t="s">
        <v>4413</v>
      </c>
      <c r="D1919" t="s">
        <v>6039</v>
      </c>
      <c r="E1919" t="s">
        <v>431</v>
      </c>
    </row>
    <row r="1920" spans="1:5" x14ac:dyDescent="0.25">
      <c r="A1920" t="str">
        <f t="shared" si="37"/>
        <v>300419600- River Valley Regional YMCA (formerly Williamsport YMCA) (Williamsport)</v>
      </c>
      <c r="B1920" t="s">
        <v>4414</v>
      </c>
      <c r="C1920" t="s">
        <v>4415</v>
      </c>
      <c r="D1920" t="s">
        <v>6044</v>
      </c>
      <c r="E1920" t="s">
        <v>603</v>
      </c>
    </row>
    <row r="1921" spans="1:5" x14ac:dyDescent="0.25">
      <c r="A1921" t="str">
        <f t="shared" si="37"/>
        <v>128321103- River Valley SD (Blairsville)</v>
      </c>
      <c r="B1921" t="s">
        <v>4416</v>
      </c>
      <c r="C1921" t="s">
        <v>4417</v>
      </c>
      <c r="D1921" t="s">
        <v>6043</v>
      </c>
      <c r="E1921" t="s">
        <v>3634</v>
      </c>
    </row>
    <row r="1922" spans="1:5" x14ac:dyDescent="0.25">
      <c r="A1922" t="str">
        <f t="shared" si="37"/>
        <v>222092352- River Valley Waldorf School (Upper Black Eddy)</v>
      </c>
      <c r="B1922" t="s">
        <v>4418</v>
      </c>
      <c r="C1922" t="s">
        <v>4419</v>
      </c>
      <c r="D1922" t="s">
        <v>6039</v>
      </c>
      <c r="E1922" t="s">
        <v>4420</v>
      </c>
    </row>
    <row r="1923" spans="1:5" x14ac:dyDescent="0.25">
      <c r="A1923" t="str">
        <f t="shared" si="37"/>
        <v>127045853- Riverside Beaver County SD (Ellwood City)</v>
      </c>
      <c r="B1923" t="s">
        <v>4421</v>
      </c>
      <c r="C1923" t="s">
        <v>4422</v>
      </c>
      <c r="D1923" t="s">
        <v>6043</v>
      </c>
      <c r="E1923" t="s">
        <v>1657</v>
      </c>
    </row>
    <row r="1924" spans="1:5" x14ac:dyDescent="0.25">
      <c r="A1924" t="str">
        <f t="shared" si="37"/>
        <v>119357003- Riverside SD (Taylor)</v>
      </c>
      <c r="B1924" t="s">
        <v>4423</v>
      </c>
      <c r="C1924" t="s">
        <v>4424</v>
      </c>
      <c r="D1924" t="s">
        <v>6043</v>
      </c>
      <c r="E1924" t="s">
        <v>2975</v>
      </c>
    </row>
    <row r="1925" spans="1:5" x14ac:dyDescent="0.25">
      <c r="A1925" t="str">
        <f t="shared" si="37"/>
        <v>224150823- Riverstone United Christian Academy (West Chester)</v>
      </c>
      <c r="B1925" t="s">
        <v>4425</v>
      </c>
      <c r="C1925" t="s">
        <v>4426</v>
      </c>
      <c r="D1925" t="s">
        <v>6039</v>
      </c>
      <c r="E1925" t="s">
        <v>24</v>
      </c>
    </row>
    <row r="1926" spans="1:5" x14ac:dyDescent="0.25">
      <c r="A1926" t="str">
        <f t="shared" si="37"/>
        <v>106000000- Riverview IU 6 (Clarion)</v>
      </c>
      <c r="B1926" t="s">
        <v>4427</v>
      </c>
      <c r="C1926" t="s">
        <v>4428</v>
      </c>
      <c r="D1926" t="s">
        <v>6045</v>
      </c>
      <c r="E1926" t="s">
        <v>1160</v>
      </c>
    </row>
    <row r="1927" spans="1:5" x14ac:dyDescent="0.25">
      <c r="A1927" t="str">
        <f t="shared" si="37"/>
        <v>216551703- Riverview Mennonite School (Liverpool)</v>
      </c>
      <c r="B1927" t="s">
        <v>4429</v>
      </c>
      <c r="C1927" t="s">
        <v>4430</v>
      </c>
      <c r="D1927" t="s">
        <v>6039</v>
      </c>
      <c r="E1927" t="s">
        <v>4431</v>
      </c>
    </row>
    <row r="1928" spans="1:5" x14ac:dyDescent="0.25">
      <c r="A1928" t="str">
        <f t="shared" si="37"/>
        <v>103028203- Riverview SD (Oakmont)</v>
      </c>
      <c r="B1928" t="s">
        <v>4432</v>
      </c>
      <c r="C1928" t="s">
        <v>4433</v>
      </c>
      <c r="D1928" t="s">
        <v>6043</v>
      </c>
      <c r="E1928" t="s">
        <v>4434</v>
      </c>
    </row>
    <row r="1929" spans="1:5" x14ac:dyDescent="0.25">
      <c r="A1929" t="str">
        <f t="shared" si="37"/>
        <v>105252920- Robert Benjamin Wiley Community CS (Erie)</v>
      </c>
      <c r="B1929" t="s">
        <v>4435</v>
      </c>
      <c r="C1929" t="s">
        <v>4436</v>
      </c>
      <c r="D1929" t="s">
        <v>6040</v>
      </c>
      <c r="E1929" t="s">
        <v>94</v>
      </c>
    </row>
    <row r="1930" spans="1:5" x14ac:dyDescent="0.25">
      <c r="A1930" t="str">
        <f t="shared" si="37"/>
        <v>121393330- Roberto Clemente CS (Allentown)</v>
      </c>
      <c r="B1930" t="s">
        <v>4437</v>
      </c>
      <c r="C1930" t="s">
        <v>4438</v>
      </c>
      <c r="D1930" t="s">
        <v>6040</v>
      </c>
      <c r="E1930" t="s">
        <v>157</v>
      </c>
    </row>
    <row r="1931" spans="1:5" x14ac:dyDescent="0.25">
      <c r="A1931" t="str">
        <f t="shared" si="37"/>
        <v>224155507- Robin Ridge School (Oxford)</v>
      </c>
      <c r="B1931" t="s">
        <v>4439</v>
      </c>
      <c r="C1931" t="s">
        <v>4440</v>
      </c>
      <c r="D1931" t="s">
        <v>6039</v>
      </c>
      <c r="E1931" t="s">
        <v>313</v>
      </c>
    </row>
    <row r="1932" spans="1:5" x14ac:dyDescent="0.25">
      <c r="A1932" t="str">
        <f t="shared" si="37"/>
        <v>203024755- Robinson Township Christian School (McKees Rocks)</v>
      </c>
      <c r="B1932" t="s">
        <v>4441</v>
      </c>
      <c r="C1932" t="s">
        <v>4442</v>
      </c>
      <c r="D1932" t="s">
        <v>6039</v>
      </c>
      <c r="E1932" t="s">
        <v>277</v>
      </c>
    </row>
    <row r="1933" spans="1:5" x14ac:dyDescent="0.25">
      <c r="A1933" t="str">
        <f t="shared" si="37"/>
        <v>127046903- Rochester Area SD (Rochester)</v>
      </c>
      <c r="B1933" t="s">
        <v>4443</v>
      </c>
      <c r="C1933" t="s">
        <v>4444</v>
      </c>
      <c r="D1933" t="s">
        <v>6043</v>
      </c>
      <c r="E1933" t="s">
        <v>116</v>
      </c>
    </row>
    <row r="1934" spans="1:5" x14ac:dyDescent="0.25">
      <c r="A1934" t="str">
        <f t="shared" si="37"/>
        <v>206331158- Rock Dump School (Reynoldsville)</v>
      </c>
      <c r="B1934" t="s">
        <v>4445</v>
      </c>
      <c r="C1934" t="s">
        <v>4446</v>
      </c>
      <c r="D1934" t="s">
        <v>6039</v>
      </c>
      <c r="E1934" t="s">
        <v>205</v>
      </c>
    </row>
    <row r="1935" spans="1:5" x14ac:dyDescent="0.25">
      <c r="A1935" t="str">
        <f t="shared" si="37"/>
        <v>211446003- Rock Haven Christian School (Belleville)</v>
      </c>
      <c r="B1935" t="s">
        <v>4447</v>
      </c>
      <c r="C1935" t="s">
        <v>4448</v>
      </c>
      <c r="D1935" t="s">
        <v>6039</v>
      </c>
      <c r="E1935" t="s">
        <v>216</v>
      </c>
    </row>
    <row r="1936" spans="1:5" x14ac:dyDescent="0.25">
      <c r="A1936" t="str">
        <f t="shared" si="37"/>
        <v>307650013- Rocking Horse Preschool (Greensburg)</v>
      </c>
      <c r="B1936" t="s">
        <v>4449</v>
      </c>
      <c r="C1936" t="s">
        <v>4450</v>
      </c>
      <c r="D1936" t="s">
        <v>6041</v>
      </c>
      <c r="E1936" t="s">
        <v>272</v>
      </c>
    </row>
    <row r="1937" spans="1:5" x14ac:dyDescent="0.25">
      <c r="A1937" t="str">
        <f t="shared" si="37"/>
        <v>216557284- Rockland Academy (Middleburg)</v>
      </c>
      <c r="B1937" t="s">
        <v>4451</v>
      </c>
      <c r="C1937" t="s">
        <v>4452</v>
      </c>
      <c r="D1937" t="s">
        <v>6039</v>
      </c>
      <c r="E1937" t="s">
        <v>3266</v>
      </c>
    </row>
    <row r="1938" spans="1:5" x14ac:dyDescent="0.25">
      <c r="A1938" t="str">
        <f t="shared" si="37"/>
        <v>213366522- Rockvale School (Lancaster)</v>
      </c>
      <c r="B1938" t="s">
        <v>4453</v>
      </c>
      <c r="C1938" t="s">
        <v>4454</v>
      </c>
      <c r="D1938" t="s">
        <v>6039</v>
      </c>
      <c r="E1938" t="s">
        <v>235</v>
      </c>
    </row>
    <row r="1939" spans="1:5" x14ac:dyDescent="0.25">
      <c r="A1939" t="str">
        <f t="shared" si="37"/>
        <v>210145233- Rockville School (Rebersburg)</v>
      </c>
      <c r="B1939" t="s">
        <v>4455</v>
      </c>
      <c r="C1939" t="s">
        <v>4456</v>
      </c>
      <c r="D1939" t="s">
        <v>6039</v>
      </c>
      <c r="E1939" t="s">
        <v>357</v>
      </c>
    </row>
    <row r="1940" spans="1:5" x14ac:dyDescent="0.25">
      <c r="A1940" t="str">
        <f t="shared" si="37"/>
        <v>108566303- Rockwood Area SD (Rockwood)</v>
      </c>
      <c r="B1940" t="s">
        <v>4457</v>
      </c>
      <c r="C1940" t="s">
        <v>4458</v>
      </c>
      <c r="D1940" t="s">
        <v>6043</v>
      </c>
      <c r="E1940" t="s">
        <v>4459</v>
      </c>
    </row>
    <row r="1941" spans="1:5" x14ac:dyDescent="0.25">
      <c r="A1941" t="str">
        <f t="shared" ref="A1941:A1986" si="38">CONCATENATE(B1941,"-"," ",C1941," ","(",E1941,")")</f>
        <v>226515602- Roman Catholic High School (Philadelphia)</v>
      </c>
      <c r="B1941" t="s">
        <v>4460</v>
      </c>
      <c r="C1941" t="s">
        <v>4461</v>
      </c>
      <c r="D1941" t="s">
        <v>6039</v>
      </c>
      <c r="E1941" t="s">
        <v>21</v>
      </c>
    </row>
    <row r="1942" spans="1:5" x14ac:dyDescent="0.25">
      <c r="A1942" t="str">
        <f t="shared" si="38"/>
        <v>206200125- Rometown Academy (Spartansburg)</v>
      </c>
      <c r="B1942" t="s">
        <v>4462</v>
      </c>
      <c r="C1942" t="s">
        <v>4463</v>
      </c>
      <c r="D1942" t="s">
        <v>6039</v>
      </c>
      <c r="E1942" t="s">
        <v>725</v>
      </c>
    </row>
    <row r="1943" spans="1:5" x14ac:dyDescent="0.25">
      <c r="A1943" t="str">
        <f t="shared" si="38"/>
        <v>225230005- Rose Tree Day School (Media)</v>
      </c>
      <c r="B1943" t="s">
        <v>4464</v>
      </c>
      <c r="C1943" t="s">
        <v>4465</v>
      </c>
      <c r="D1943" t="s">
        <v>6039</v>
      </c>
      <c r="E1943" t="s">
        <v>466</v>
      </c>
    </row>
    <row r="1944" spans="1:5" x14ac:dyDescent="0.25">
      <c r="A1944" t="str">
        <f t="shared" si="38"/>
        <v>125237903- Rose Tree Media SD (Media)</v>
      </c>
      <c r="B1944" t="s">
        <v>4466</v>
      </c>
      <c r="C1944" t="s">
        <v>4467</v>
      </c>
      <c r="D1944" t="s">
        <v>6043</v>
      </c>
      <c r="E1944" t="s">
        <v>466</v>
      </c>
    </row>
    <row r="1945" spans="1:5" x14ac:dyDescent="0.25">
      <c r="A1945" t="str">
        <f t="shared" si="38"/>
        <v>228326255- Rose Valley School (Marion Center)</v>
      </c>
      <c r="B1945" t="s">
        <v>4468</v>
      </c>
      <c r="C1945" t="s">
        <v>4469</v>
      </c>
      <c r="D1945" t="s">
        <v>6039</v>
      </c>
      <c r="E1945" t="s">
        <v>225</v>
      </c>
    </row>
    <row r="1946" spans="1:5" x14ac:dyDescent="0.25">
      <c r="A1946" t="str">
        <f t="shared" si="38"/>
        <v>210177398- Ross Road School (Curwensville)</v>
      </c>
      <c r="B1946" t="s">
        <v>4470</v>
      </c>
      <c r="C1946" t="s">
        <v>4471</v>
      </c>
      <c r="D1946" t="s">
        <v>6039</v>
      </c>
      <c r="E1946" t="s">
        <v>1414</v>
      </c>
    </row>
    <row r="1947" spans="1:5" x14ac:dyDescent="0.25">
      <c r="A1947" t="str">
        <f t="shared" si="38"/>
        <v>205250004- Round Hill School (Sugar Grove)</v>
      </c>
      <c r="B1947" t="s">
        <v>4472</v>
      </c>
      <c r="C1947" t="s">
        <v>4473</v>
      </c>
      <c r="D1947" t="s">
        <v>6039</v>
      </c>
      <c r="E1947" t="s">
        <v>433</v>
      </c>
    </row>
    <row r="1948" spans="1:5" x14ac:dyDescent="0.25">
      <c r="A1948" t="str">
        <f t="shared" si="38"/>
        <v>226514088- Roxborough Christian School (Philadelphia)</v>
      </c>
      <c r="B1948" t="s">
        <v>4474</v>
      </c>
      <c r="C1948" t="s">
        <v>4475</v>
      </c>
      <c r="D1948" t="s">
        <v>6039</v>
      </c>
      <c r="E1948" t="s">
        <v>21</v>
      </c>
    </row>
    <row r="1949" spans="1:5" x14ac:dyDescent="0.25">
      <c r="A1949" t="str">
        <f t="shared" si="38"/>
        <v>300157200- Royer-Greaves School for the Blind (Paoli)</v>
      </c>
      <c r="B1949" t="s">
        <v>4476</v>
      </c>
      <c r="C1949" t="s">
        <v>4477</v>
      </c>
      <c r="D1949" t="s">
        <v>6041</v>
      </c>
      <c r="E1949" t="s">
        <v>1462</v>
      </c>
    </row>
    <row r="1950" spans="1:5" x14ac:dyDescent="0.25">
      <c r="A1950" t="str">
        <f t="shared" si="38"/>
        <v>126510001- Russell Byers CS (Philadelphia)</v>
      </c>
      <c r="B1950" t="s">
        <v>4478</v>
      </c>
      <c r="C1950" t="s">
        <v>4479</v>
      </c>
      <c r="D1950" t="s">
        <v>6040</v>
      </c>
      <c r="E1950" t="s">
        <v>21</v>
      </c>
    </row>
    <row r="1951" spans="1:5" x14ac:dyDescent="0.25">
      <c r="A1951" t="str">
        <f t="shared" si="38"/>
        <v>206168390- Rustling Maples (Emlenton)</v>
      </c>
      <c r="B1951" t="s">
        <v>4480</v>
      </c>
      <c r="C1951" t="s">
        <v>4481</v>
      </c>
      <c r="D1951" t="s">
        <v>6039</v>
      </c>
      <c r="E1951" t="s">
        <v>1190</v>
      </c>
    </row>
    <row r="1952" spans="1:5" x14ac:dyDescent="0.25">
      <c r="A1952" t="str">
        <f t="shared" si="38"/>
        <v>213366562- Rynear Road School (Christiana)</v>
      </c>
      <c r="B1952" t="s">
        <v>4482</v>
      </c>
      <c r="C1952" t="s">
        <v>4483</v>
      </c>
      <c r="D1952" t="s">
        <v>6039</v>
      </c>
      <c r="E1952" t="s">
        <v>401</v>
      </c>
    </row>
    <row r="1953" spans="1:5" x14ac:dyDescent="0.25">
      <c r="A1953" t="str">
        <f t="shared" si="38"/>
        <v>223460902- Sacred Heart Academy Bryn Mawr (Bryn Mawr)</v>
      </c>
      <c r="B1953" t="s">
        <v>4484</v>
      </c>
      <c r="C1953" t="s">
        <v>4485</v>
      </c>
      <c r="D1953" t="s">
        <v>6039</v>
      </c>
      <c r="E1953" t="s">
        <v>389</v>
      </c>
    </row>
    <row r="1954" spans="1:5" x14ac:dyDescent="0.25">
      <c r="A1954" t="str">
        <f t="shared" si="38"/>
        <v>202024855- Sacred Heart Elementary School (Pittsburgh)</v>
      </c>
      <c r="B1954" t="s">
        <v>4486</v>
      </c>
      <c r="C1954" t="s">
        <v>4487</v>
      </c>
      <c r="D1954" t="s">
        <v>6039</v>
      </c>
      <c r="E1954" t="s">
        <v>46</v>
      </c>
    </row>
    <row r="1955" spans="1:5" x14ac:dyDescent="0.25">
      <c r="A1955" t="str">
        <f t="shared" si="38"/>
        <v>211447003- Sacred Heart of Jesus School (Lewistown)</v>
      </c>
      <c r="B1955" t="s">
        <v>4488</v>
      </c>
      <c r="C1955" t="s">
        <v>4489</v>
      </c>
      <c r="D1955" t="s">
        <v>6039</v>
      </c>
      <c r="E1955" t="s">
        <v>559</v>
      </c>
    </row>
    <row r="1956" spans="1:5" x14ac:dyDescent="0.25">
      <c r="A1956" t="str">
        <f t="shared" si="38"/>
        <v>213367002- Sacred Heart of Jesus School (Lancaster)</v>
      </c>
      <c r="B1956" t="s">
        <v>4490</v>
      </c>
      <c r="C1956" t="s">
        <v>4489</v>
      </c>
      <c r="D1956" t="s">
        <v>6039</v>
      </c>
      <c r="E1956" t="s">
        <v>235</v>
      </c>
    </row>
    <row r="1957" spans="1:5" x14ac:dyDescent="0.25">
      <c r="A1957" t="str">
        <f t="shared" si="38"/>
        <v>214067002- Sacred Heart School (West Reading)</v>
      </c>
      <c r="B1957" t="s">
        <v>4491</v>
      </c>
      <c r="C1957" t="s">
        <v>4492</v>
      </c>
      <c r="D1957" t="s">
        <v>6039</v>
      </c>
      <c r="E1957" t="s">
        <v>4493</v>
      </c>
    </row>
    <row r="1958" spans="1:5" x14ac:dyDescent="0.25">
      <c r="A1958" t="str">
        <f t="shared" si="38"/>
        <v>225237052- Sacred Heart School (Havertown)</v>
      </c>
      <c r="B1958" t="s">
        <v>4494</v>
      </c>
      <c r="C1958" t="s">
        <v>4492</v>
      </c>
      <c r="D1958" t="s">
        <v>6039</v>
      </c>
      <c r="E1958" t="s">
        <v>861</v>
      </c>
    </row>
    <row r="1959" spans="1:5" x14ac:dyDescent="0.25">
      <c r="A1959" t="str">
        <f t="shared" si="38"/>
        <v>211310000- Saddlers Run School (Mill Creek)</v>
      </c>
      <c r="B1959" t="s">
        <v>4495</v>
      </c>
      <c r="C1959" t="s">
        <v>4496</v>
      </c>
      <c r="D1959" t="s">
        <v>6039</v>
      </c>
      <c r="E1959" t="s">
        <v>2513</v>
      </c>
    </row>
    <row r="1960" spans="1:5" x14ac:dyDescent="0.25">
      <c r="A1960" t="str">
        <f t="shared" si="38"/>
        <v>129546803- Saint Clair Area SD (Saint Clair)</v>
      </c>
      <c r="B1960" t="s">
        <v>4497</v>
      </c>
      <c r="C1960" t="s">
        <v>4498</v>
      </c>
      <c r="D1960" t="s">
        <v>6043</v>
      </c>
      <c r="E1960" t="s">
        <v>4499</v>
      </c>
    </row>
    <row r="1961" spans="1:5" x14ac:dyDescent="0.25">
      <c r="A1961" t="str">
        <f t="shared" si="38"/>
        <v>205255504- Saint Jude School (Erie)</v>
      </c>
      <c r="B1961" t="s">
        <v>4500</v>
      </c>
      <c r="C1961" t="s">
        <v>4501</v>
      </c>
      <c r="D1961" t="s">
        <v>6039</v>
      </c>
      <c r="E1961" t="s">
        <v>94</v>
      </c>
    </row>
    <row r="1962" spans="1:5" x14ac:dyDescent="0.25">
      <c r="A1962" t="str">
        <f t="shared" si="38"/>
        <v>109248003- Saint Marys Area SD (Saint Marys)</v>
      </c>
      <c r="B1962" t="s">
        <v>4502</v>
      </c>
      <c r="C1962" t="s">
        <v>4503</v>
      </c>
      <c r="D1962" t="s">
        <v>6043</v>
      </c>
      <c r="E1962" t="s">
        <v>1649</v>
      </c>
    </row>
    <row r="1963" spans="1:5" x14ac:dyDescent="0.25">
      <c r="A1963" t="str">
        <f t="shared" si="38"/>
        <v>223460021- Saint Miriam Academy (Flourtown)</v>
      </c>
      <c r="B1963" t="s">
        <v>4504</v>
      </c>
      <c r="C1963" t="s">
        <v>4505</v>
      </c>
      <c r="D1963" t="s">
        <v>6039</v>
      </c>
      <c r="E1963" t="s">
        <v>892</v>
      </c>
    </row>
    <row r="1964" spans="1:5" x14ac:dyDescent="0.25">
      <c r="A1964" t="str">
        <f t="shared" si="38"/>
        <v>227047605- Saint Monica Catholic Academy (Beaver Falls)</v>
      </c>
      <c r="B1964" t="s">
        <v>4506</v>
      </c>
      <c r="C1964" t="s">
        <v>4507</v>
      </c>
      <c r="D1964" t="s">
        <v>6039</v>
      </c>
      <c r="E1964" t="s">
        <v>422</v>
      </c>
    </row>
    <row r="1965" spans="1:5" x14ac:dyDescent="0.25">
      <c r="A1965" t="str">
        <f t="shared" si="38"/>
        <v>226519422- Saint Timothy Catholic School (Philadelphia)</v>
      </c>
      <c r="B1965" t="s">
        <v>4508</v>
      </c>
      <c r="C1965" t="s">
        <v>4509</v>
      </c>
      <c r="D1965" t="s">
        <v>6039</v>
      </c>
      <c r="E1965" t="s">
        <v>21</v>
      </c>
    </row>
    <row r="1966" spans="1:5" x14ac:dyDescent="0.25">
      <c r="A1966" t="str">
        <f t="shared" si="38"/>
        <v>206337004- Saints Cosmas &amp; Damian School (Punxsutawney)</v>
      </c>
      <c r="B1966" t="s">
        <v>4510</v>
      </c>
      <c r="C1966" t="s">
        <v>4511</v>
      </c>
      <c r="D1966" t="s">
        <v>6041</v>
      </c>
      <c r="E1966" t="s">
        <v>411</v>
      </c>
    </row>
    <row r="1967" spans="1:5" x14ac:dyDescent="0.25">
      <c r="A1967" t="str">
        <f t="shared" si="38"/>
        <v>226515695- Saints Tabernacle Day School (Philadelphia)</v>
      </c>
      <c r="B1967" t="s">
        <v>4512</v>
      </c>
      <c r="C1967" t="s">
        <v>4513</v>
      </c>
      <c r="D1967" t="s">
        <v>6039</v>
      </c>
      <c r="E1967" t="s">
        <v>21</v>
      </c>
    </row>
    <row r="1968" spans="1:5" x14ac:dyDescent="0.25">
      <c r="A1968" t="str">
        <f t="shared" si="38"/>
        <v>221397153- Salem Christian School (Macungie)</v>
      </c>
      <c r="B1968" t="s">
        <v>4514</v>
      </c>
      <c r="C1968" t="s">
        <v>4515</v>
      </c>
      <c r="D1968" t="s">
        <v>6039</v>
      </c>
      <c r="E1968" t="s">
        <v>1506</v>
      </c>
    </row>
    <row r="1969" spans="1:5" x14ac:dyDescent="0.25">
      <c r="A1969" t="str">
        <f t="shared" si="38"/>
        <v>213367027- Salisbury Heights School (Gap)</v>
      </c>
      <c r="B1969" t="s">
        <v>4516</v>
      </c>
      <c r="C1969" t="s">
        <v>4517</v>
      </c>
      <c r="D1969" t="s">
        <v>6039</v>
      </c>
      <c r="E1969" t="s">
        <v>743</v>
      </c>
    </row>
    <row r="1970" spans="1:5" x14ac:dyDescent="0.25">
      <c r="A1970" t="str">
        <f t="shared" si="38"/>
        <v>121395603- Salisbury Township SD (Allentown)</v>
      </c>
      <c r="B1970" t="s">
        <v>4518</v>
      </c>
      <c r="C1970" t="s">
        <v>4519</v>
      </c>
      <c r="D1970" t="s">
        <v>6043</v>
      </c>
      <c r="E1970" t="s">
        <v>157</v>
      </c>
    </row>
    <row r="1971" spans="1:5" x14ac:dyDescent="0.25">
      <c r="A1971" t="str">
        <f t="shared" si="38"/>
        <v>108567004- Salisbury-Elk Lick SD (Salisbury)</v>
      </c>
      <c r="B1971" t="s">
        <v>4520</v>
      </c>
      <c r="C1971" t="s">
        <v>4521</v>
      </c>
      <c r="D1971" t="s">
        <v>6043</v>
      </c>
      <c r="E1971" t="s">
        <v>1383</v>
      </c>
    </row>
    <row r="1972" spans="1:5" x14ac:dyDescent="0.25">
      <c r="A1972" t="str">
        <f t="shared" si="38"/>
        <v>321392757- Salvaggio Academy (Allentown)</v>
      </c>
      <c r="B1972" t="s">
        <v>4522</v>
      </c>
      <c r="C1972" t="s">
        <v>4523</v>
      </c>
      <c r="D1972" t="s">
        <v>6041</v>
      </c>
      <c r="E1972" t="s">
        <v>157</v>
      </c>
    </row>
    <row r="1973" spans="1:5" x14ac:dyDescent="0.25">
      <c r="A1973" t="str">
        <f t="shared" si="38"/>
        <v>215220009- Samuel School (New Cumberland)</v>
      </c>
      <c r="B1973" t="s">
        <v>4524</v>
      </c>
      <c r="C1973" t="s">
        <v>4525</v>
      </c>
      <c r="D1973" t="s">
        <v>6039</v>
      </c>
      <c r="E1973" t="s">
        <v>505</v>
      </c>
    </row>
    <row r="1974" spans="1:5" x14ac:dyDescent="0.25">
      <c r="A1974" t="str">
        <f t="shared" si="38"/>
        <v>213364824- Sandmine School (New Holland)</v>
      </c>
      <c r="B1974" t="s">
        <v>4526</v>
      </c>
      <c r="C1974" t="s">
        <v>4527</v>
      </c>
      <c r="D1974" t="s">
        <v>6039</v>
      </c>
      <c r="E1974" t="s">
        <v>231</v>
      </c>
    </row>
    <row r="1975" spans="1:5" x14ac:dyDescent="0.25">
      <c r="A1975" t="str">
        <f t="shared" si="38"/>
        <v>114514135- Sankofa Freedom Academy CS (Philadelphia)</v>
      </c>
      <c r="B1975" t="s">
        <v>4528</v>
      </c>
      <c r="C1975" t="s">
        <v>4529</v>
      </c>
      <c r="D1975" t="s">
        <v>6040</v>
      </c>
      <c r="E1975" t="s">
        <v>21</v>
      </c>
    </row>
    <row r="1976" spans="1:5" x14ac:dyDescent="0.25">
      <c r="A1976" t="str">
        <f t="shared" si="38"/>
        <v>120486003- Saucon Valley SD (Hellertown)</v>
      </c>
      <c r="B1976" t="s">
        <v>4530</v>
      </c>
      <c r="C1976" t="s">
        <v>4531</v>
      </c>
      <c r="D1976" t="s">
        <v>6043</v>
      </c>
      <c r="E1976" t="s">
        <v>4532</v>
      </c>
    </row>
    <row r="1977" spans="1:5" x14ac:dyDescent="0.25">
      <c r="A1977" t="str">
        <f t="shared" si="38"/>
        <v>117086003- Sayre Area SD (Sayre)</v>
      </c>
      <c r="B1977" t="s">
        <v>4533</v>
      </c>
      <c r="C1977" t="s">
        <v>4534</v>
      </c>
      <c r="D1977" t="s">
        <v>6043</v>
      </c>
      <c r="E1977" t="s">
        <v>1026</v>
      </c>
    </row>
    <row r="1978" spans="1:5" x14ac:dyDescent="0.25">
      <c r="A1978" t="str">
        <f t="shared" si="38"/>
        <v>213381960- Schaefferstown Mennonite High School (Schaefferstown)</v>
      </c>
      <c r="B1978" t="s">
        <v>4535</v>
      </c>
      <c r="C1978" t="s">
        <v>4536</v>
      </c>
      <c r="D1978" t="s">
        <v>6039</v>
      </c>
      <c r="E1978" t="s">
        <v>4537</v>
      </c>
    </row>
    <row r="1979" spans="1:5" x14ac:dyDescent="0.25">
      <c r="A1979" t="str">
        <f t="shared" si="38"/>
        <v>213367042- Scheaffers Mennnonite School (Ephrata)</v>
      </c>
      <c r="B1979" t="s">
        <v>4538</v>
      </c>
      <c r="C1979" t="s">
        <v>4539</v>
      </c>
      <c r="D1979" t="s">
        <v>6039</v>
      </c>
      <c r="E1979" t="s">
        <v>516</v>
      </c>
    </row>
    <row r="1980" spans="1:5" x14ac:dyDescent="0.25">
      <c r="A1980" t="str">
        <f t="shared" si="38"/>
        <v>300256290- Schlossers Red Baloon DCC (MCKEON)</v>
      </c>
      <c r="B1980" t="s">
        <v>4540</v>
      </c>
      <c r="C1980" t="s">
        <v>4541</v>
      </c>
      <c r="D1980" t="s">
        <v>6044</v>
      </c>
      <c r="E1980" t="s">
        <v>4542</v>
      </c>
    </row>
    <row r="1981" spans="1:5" x14ac:dyDescent="0.25">
      <c r="A1981" t="str">
        <f t="shared" si="38"/>
        <v>225239202- School in Rose Valley (Rose Valley)</v>
      </c>
      <c r="B1981" t="s">
        <v>4543</v>
      </c>
      <c r="C1981" t="s">
        <v>4544</v>
      </c>
      <c r="D1981" t="s">
        <v>6039</v>
      </c>
      <c r="E1981" t="s">
        <v>4545</v>
      </c>
    </row>
    <row r="1982" spans="1:5" x14ac:dyDescent="0.25">
      <c r="A1982" t="str">
        <f t="shared" si="38"/>
        <v>122093140- School Lane CS (Bensalem)</v>
      </c>
      <c r="B1982" t="s">
        <v>4546</v>
      </c>
      <c r="C1982" t="s">
        <v>4547</v>
      </c>
      <c r="D1982" t="s">
        <v>6040</v>
      </c>
      <c r="E1982" t="s">
        <v>471</v>
      </c>
    </row>
    <row r="1983" spans="1:5" x14ac:dyDescent="0.25">
      <c r="A1983" t="str">
        <f t="shared" si="38"/>
        <v>226500000- School of Faith in God (Royersford)</v>
      </c>
      <c r="B1983" t="s">
        <v>4548</v>
      </c>
      <c r="C1983" t="s">
        <v>4549</v>
      </c>
      <c r="D1983" t="s">
        <v>6039</v>
      </c>
      <c r="E1983" t="s">
        <v>2034</v>
      </c>
    </row>
    <row r="1984" spans="1:5" x14ac:dyDescent="0.25">
      <c r="A1984" t="str">
        <f t="shared" si="38"/>
        <v>222097102- School of Saint Jude (Chalfont)</v>
      </c>
      <c r="B1984" t="s">
        <v>4550</v>
      </c>
      <c r="C1984" t="s">
        <v>4551</v>
      </c>
      <c r="D1984" t="s">
        <v>6039</v>
      </c>
      <c r="E1984" t="s">
        <v>43</v>
      </c>
    </row>
    <row r="1985" spans="1:5" x14ac:dyDescent="0.25">
      <c r="A1985" t="str">
        <f t="shared" si="38"/>
        <v>129547303- Schuylkill Haven Area SD (Schuylkill Haven)</v>
      </c>
      <c r="B1985" t="s">
        <v>4552</v>
      </c>
      <c r="C1985" t="s">
        <v>4553</v>
      </c>
      <c r="D1985" t="s">
        <v>6043</v>
      </c>
      <c r="E1985" t="s">
        <v>4092</v>
      </c>
    </row>
    <row r="1986" spans="1:5" x14ac:dyDescent="0.25">
      <c r="A1986" t="str">
        <f t="shared" si="38"/>
        <v>129000000- Schuylkill IU 29 (Mar Lin)</v>
      </c>
      <c r="B1986" t="s">
        <v>4554</v>
      </c>
      <c r="C1986" t="s">
        <v>4555</v>
      </c>
      <c r="D1986" t="s">
        <v>6045</v>
      </c>
      <c r="E1986" t="s">
        <v>4556</v>
      </c>
    </row>
    <row r="1987" spans="1:5" x14ac:dyDescent="0.25">
      <c r="A1987" t="str">
        <f t="shared" ref="A1987:A2048" si="39">CONCATENATE(B1987,"-"," ",C1987," ","(",E1987,")")</f>
        <v>129546907- Schuylkill Technology Centers (Mar Lin)</v>
      </c>
      <c r="B1987" t="s">
        <v>4557</v>
      </c>
      <c r="C1987" t="s">
        <v>4558</v>
      </c>
      <c r="D1987" t="s">
        <v>6042</v>
      </c>
      <c r="E1987" t="s">
        <v>4556</v>
      </c>
    </row>
    <row r="1988" spans="1:5" x14ac:dyDescent="0.25">
      <c r="A1988" t="str">
        <f t="shared" si="39"/>
        <v>114067503- Schuylkill Valley SD (Leesport)</v>
      </c>
      <c r="B1988" t="s">
        <v>4559</v>
      </c>
      <c r="C1988" t="s">
        <v>4560</v>
      </c>
      <c r="D1988" t="s">
        <v>6043</v>
      </c>
      <c r="E1988" t="s">
        <v>490</v>
      </c>
    </row>
    <row r="1989" spans="1:5" x14ac:dyDescent="0.25">
      <c r="A1989" t="str">
        <f t="shared" si="39"/>
        <v>216497553- Schwaben Creek School (Herndon)</v>
      </c>
      <c r="B1989" t="s">
        <v>4561</v>
      </c>
      <c r="C1989" t="s">
        <v>4562</v>
      </c>
      <c r="D1989" t="s">
        <v>6039</v>
      </c>
      <c r="E1989" t="s">
        <v>2966</v>
      </c>
    </row>
    <row r="1990" spans="1:5" x14ac:dyDescent="0.25">
      <c r="A1990" t="str">
        <f t="shared" si="39"/>
        <v>219357301- Scranton Hebrew Day School (Scranton)</v>
      </c>
      <c r="B1990" t="s">
        <v>4563</v>
      </c>
      <c r="C1990" t="s">
        <v>4564</v>
      </c>
      <c r="D1990" t="s">
        <v>6039</v>
      </c>
      <c r="E1990" t="s">
        <v>185</v>
      </c>
    </row>
    <row r="1991" spans="1:5" x14ac:dyDescent="0.25">
      <c r="A1991" t="str">
        <f t="shared" si="39"/>
        <v>219357401- Scranton Preparatory School (Scranton)</v>
      </c>
      <c r="B1991" t="s">
        <v>4565</v>
      </c>
      <c r="C1991" t="s">
        <v>4566</v>
      </c>
      <c r="D1991" t="s">
        <v>6039</v>
      </c>
      <c r="E1991" t="s">
        <v>185</v>
      </c>
    </row>
    <row r="1992" spans="1:5" x14ac:dyDescent="0.25">
      <c r="A1992" t="str">
        <f t="shared" si="39"/>
        <v>119357402- Scranton SD (Scranton)</v>
      </c>
      <c r="B1992" t="s">
        <v>4567</v>
      </c>
      <c r="C1992" t="s">
        <v>4568</v>
      </c>
      <c r="D1992" t="s">
        <v>6043</v>
      </c>
      <c r="E1992" t="s">
        <v>185</v>
      </c>
    </row>
    <row r="1993" spans="1:5" x14ac:dyDescent="0.25">
      <c r="A1993" t="str">
        <f t="shared" si="39"/>
        <v>223465881- Seeds Academy An Acton Academy (Green Lane)</v>
      </c>
      <c r="B1993" t="s">
        <v>4569</v>
      </c>
      <c r="C1993" t="s">
        <v>4570</v>
      </c>
      <c r="D1993" t="s">
        <v>6039</v>
      </c>
      <c r="E1993" t="s">
        <v>4571</v>
      </c>
    </row>
    <row r="1994" spans="1:5" x14ac:dyDescent="0.25">
      <c r="A1994" t="str">
        <f t="shared" si="39"/>
        <v>228320007- Seeds of Faith Christian Academy (Creekside)</v>
      </c>
      <c r="B1994" t="s">
        <v>4572</v>
      </c>
      <c r="C1994" t="s">
        <v>4573</v>
      </c>
      <c r="D1994" t="s">
        <v>6039</v>
      </c>
      <c r="E1994" t="s">
        <v>4574</v>
      </c>
    </row>
    <row r="1995" spans="1:5" x14ac:dyDescent="0.25">
      <c r="A1995" t="str">
        <f t="shared" si="39"/>
        <v>116557103- Selinsgrove Area SD (Selinsgrove)</v>
      </c>
      <c r="B1995" t="s">
        <v>4575</v>
      </c>
      <c r="C1995" t="s">
        <v>4576</v>
      </c>
      <c r="D1995" t="s">
        <v>6043</v>
      </c>
      <c r="E1995" t="s">
        <v>2657</v>
      </c>
    </row>
    <row r="1996" spans="1:5" x14ac:dyDescent="0.25">
      <c r="A1996" t="str">
        <f t="shared" si="39"/>
        <v>109420107- Seneca Highlands Career and Technical Center (Port Allegany)</v>
      </c>
      <c r="B1996" t="s">
        <v>4577</v>
      </c>
      <c r="C1996" t="s">
        <v>4578</v>
      </c>
      <c r="D1996" t="s">
        <v>6042</v>
      </c>
      <c r="E1996" t="s">
        <v>4178</v>
      </c>
    </row>
    <row r="1997" spans="1:5" x14ac:dyDescent="0.25">
      <c r="A1997" t="str">
        <f t="shared" si="39"/>
        <v>109000000- Seneca Highlands IU 9 (Smethport)</v>
      </c>
      <c r="B1997" t="s">
        <v>4579</v>
      </c>
      <c r="C1997" t="s">
        <v>4580</v>
      </c>
      <c r="D1997" t="s">
        <v>6045</v>
      </c>
      <c r="E1997" t="s">
        <v>4581</v>
      </c>
    </row>
    <row r="1998" spans="1:5" x14ac:dyDescent="0.25">
      <c r="A1998" t="str">
        <f t="shared" si="39"/>
        <v>104107903- Seneca Valley SD (Harmony)</v>
      </c>
      <c r="B1998" t="s">
        <v>4582</v>
      </c>
      <c r="C1998" t="s">
        <v>4583</v>
      </c>
      <c r="D1998" t="s">
        <v>6043</v>
      </c>
      <c r="E1998" t="s">
        <v>4584</v>
      </c>
    </row>
    <row r="1999" spans="1:5" x14ac:dyDescent="0.25">
      <c r="A1999" t="str">
        <f t="shared" si="39"/>
        <v>215224689- Sequoia Christian School (Harrisburg)</v>
      </c>
      <c r="B1999" t="s">
        <v>4585</v>
      </c>
      <c r="C1999" t="s">
        <v>4586</v>
      </c>
      <c r="D1999" t="s">
        <v>6039</v>
      </c>
      <c r="E1999" t="s">
        <v>175</v>
      </c>
    </row>
    <row r="2000" spans="1:5" x14ac:dyDescent="0.25">
      <c r="A2000" t="str">
        <f t="shared" si="39"/>
        <v>203025205- Serra Catholic High School (McKeesport)</v>
      </c>
      <c r="B2000" t="s">
        <v>4587</v>
      </c>
      <c r="C2000" t="s">
        <v>4588</v>
      </c>
      <c r="D2000" t="s">
        <v>6039</v>
      </c>
      <c r="E2000" t="s">
        <v>3171</v>
      </c>
    </row>
    <row r="2001" spans="1:5" x14ac:dyDescent="0.25">
      <c r="A2001" t="str">
        <f t="shared" si="39"/>
        <v>202025475- Serra Catholic HS (McKeesport)</v>
      </c>
      <c r="B2001" t="s">
        <v>4589</v>
      </c>
      <c r="C2001" t="s">
        <v>4590</v>
      </c>
      <c r="D2001" t="s">
        <v>6039</v>
      </c>
      <c r="E2001" t="s">
        <v>3171</v>
      </c>
    </row>
    <row r="2002" spans="1:5" x14ac:dyDescent="0.25">
      <c r="A2002" t="str">
        <f t="shared" si="39"/>
        <v>205206804- Seton Catholic School (Meadville)</v>
      </c>
      <c r="B2002" t="s">
        <v>4591</v>
      </c>
      <c r="C2002" t="s">
        <v>4592</v>
      </c>
      <c r="D2002" t="s">
        <v>6039</v>
      </c>
      <c r="E2002" t="s">
        <v>536</v>
      </c>
    </row>
    <row r="2003" spans="1:5" x14ac:dyDescent="0.25">
      <c r="A2003" t="str">
        <f t="shared" si="39"/>
        <v>307650037- Seton Hill University Child Development Center (Greensburg)</v>
      </c>
      <c r="B2003" t="s">
        <v>4593</v>
      </c>
      <c r="C2003" t="s">
        <v>4594</v>
      </c>
      <c r="D2003" t="s">
        <v>6041</v>
      </c>
      <c r="E2003" t="s">
        <v>272</v>
      </c>
    </row>
    <row r="2004" spans="1:5" x14ac:dyDescent="0.25">
      <c r="A2004" t="str">
        <f t="shared" si="39"/>
        <v>203024805- Seton Lasalle High School (Pittsburgh)</v>
      </c>
      <c r="B2004" t="s">
        <v>4595</v>
      </c>
      <c r="C2004" t="s">
        <v>4596</v>
      </c>
      <c r="D2004" t="s">
        <v>6039</v>
      </c>
      <c r="E2004" t="s">
        <v>46</v>
      </c>
    </row>
    <row r="2005" spans="1:5" x14ac:dyDescent="0.25">
      <c r="A2005" t="str">
        <f t="shared" si="39"/>
        <v>300518275- Settlement Music School (Philadelphia)</v>
      </c>
      <c r="B2005" t="s">
        <v>4597</v>
      </c>
      <c r="C2005" t="s">
        <v>4598</v>
      </c>
      <c r="D2005" t="s">
        <v>6041</v>
      </c>
      <c r="E2005" t="s">
        <v>21</v>
      </c>
    </row>
    <row r="2006" spans="1:5" x14ac:dyDescent="0.25">
      <c r="A2006" t="str">
        <f t="shared" si="39"/>
        <v>188392660- Seven Generations CS (Emmaus)</v>
      </c>
      <c r="B2006" t="s">
        <v>4599</v>
      </c>
      <c r="C2006" t="s">
        <v>4600</v>
      </c>
      <c r="D2006" t="s">
        <v>6040</v>
      </c>
      <c r="E2006" t="s">
        <v>1586</v>
      </c>
    </row>
    <row r="2007" spans="1:5" x14ac:dyDescent="0.25">
      <c r="A2007" t="str">
        <f t="shared" si="39"/>
        <v>215227103- Seven Sorrows BVM School (Middletown)</v>
      </c>
      <c r="B2007" t="s">
        <v>4601</v>
      </c>
      <c r="C2007" t="s">
        <v>4602</v>
      </c>
      <c r="D2007" t="s">
        <v>6039</v>
      </c>
      <c r="E2007" t="s">
        <v>3273</v>
      </c>
    </row>
    <row r="2008" spans="1:5" x14ac:dyDescent="0.25">
      <c r="A2008" t="str">
        <f t="shared" si="39"/>
        <v>203025225- Sewickley Academy (Sewickley)</v>
      </c>
      <c r="B2008" t="s">
        <v>4603</v>
      </c>
      <c r="C2008" t="s">
        <v>4604</v>
      </c>
      <c r="D2008" t="s">
        <v>6039</v>
      </c>
      <c r="E2008" t="s">
        <v>1631</v>
      </c>
    </row>
    <row r="2009" spans="1:5" x14ac:dyDescent="0.25">
      <c r="A2009" t="str">
        <f t="shared" si="39"/>
        <v>211347003- Shade Mountain Christian School (Mifflin)</v>
      </c>
      <c r="B2009" t="s">
        <v>4605</v>
      </c>
      <c r="C2009" t="s">
        <v>4606</v>
      </c>
      <c r="D2009" t="s">
        <v>6039</v>
      </c>
      <c r="E2009" t="s">
        <v>4607</v>
      </c>
    </row>
    <row r="2010" spans="1:5" x14ac:dyDescent="0.25">
      <c r="A2010" t="str">
        <f t="shared" si="39"/>
        <v>215500006- Shade Mt. Mennonite (Mt. Pleasant Mills)</v>
      </c>
      <c r="B2010" t="s">
        <v>4608</v>
      </c>
      <c r="C2010" t="s">
        <v>4609</v>
      </c>
      <c r="D2010" t="s">
        <v>6039</v>
      </c>
      <c r="E2010" t="s">
        <v>4610</v>
      </c>
    </row>
    <row r="2011" spans="1:5" x14ac:dyDescent="0.25">
      <c r="A2011" t="str">
        <f t="shared" si="39"/>
        <v>108567204- Shade-Central City SD (Cairnbrook)</v>
      </c>
      <c r="B2011" t="s">
        <v>4611</v>
      </c>
      <c r="C2011" t="s">
        <v>4612</v>
      </c>
      <c r="D2011" t="s">
        <v>6043</v>
      </c>
      <c r="E2011" t="s">
        <v>4613</v>
      </c>
    </row>
    <row r="2012" spans="1:5" x14ac:dyDescent="0.25">
      <c r="A2012" t="str">
        <f t="shared" si="39"/>
        <v>211447073- Shady Acre School (Reedsville)</v>
      </c>
      <c r="B2012" t="s">
        <v>4614</v>
      </c>
      <c r="C2012" t="s">
        <v>4615</v>
      </c>
      <c r="D2012" t="s">
        <v>6039</v>
      </c>
      <c r="E2012" t="s">
        <v>399</v>
      </c>
    </row>
    <row r="2013" spans="1:5" x14ac:dyDescent="0.25">
      <c r="A2013" t="str">
        <f t="shared" si="39"/>
        <v>213360008- Shady Glade School (Gordonville)</v>
      </c>
      <c r="B2013" t="s">
        <v>4616</v>
      </c>
      <c r="C2013" t="s">
        <v>4617</v>
      </c>
      <c r="D2013" t="s">
        <v>6039</v>
      </c>
      <c r="E2013" t="s">
        <v>905</v>
      </c>
    </row>
    <row r="2014" spans="1:5" x14ac:dyDescent="0.25">
      <c r="A2014" t="str">
        <f t="shared" si="39"/>
        <v>216604503- Shady Grove Christian School (Mifflinburg)</v>
      </c>
      <c r="B2014" t="s">
        <v>4618</v>
      </c>
      <c r="C2014" t="s">
        <v>4619</v>
      </c>
      <c r="D2014" t="s">
        <v>6039</v>
      </c>
      <c r="E2014" t="s">
        <v>688</v>
      </c>
    </row>
    <row r="2015" spans="1:5" x14ac:dyDescent="0.25">
      <c r="A2015" t="str">
        <f t="shared" si="39"/>
        <v>212286103- Shady Grove Mennonite School (Greencastle)</v>
      </c>
      <c r="B2015" t="s">
        <v>4620</v>
      </c>
      <c r="C2015" t="s">
        <v>4621</v>
      </c>
      <c r="D2015" t="s">
        <v>6039</v>
      </c>
      <c r="E2015" t="s">
        <v>257</v>
      </c>
    </row>
    <row r="2016" spans="1:5" x14ac:dyDescent="0.25">
      <c r="A2016" t="str">
        <f t="shared" si="39"/>
        <v>208070000- Shady Grove School (Martinsburg)</v>
      </c>
      <c r="B2016" t="s">
        <v>4622</v>
      </c>
      <c r="C2016" t="s">
        <v>4623</v>
      </c>
      <c r="D2016" t="s">
        <v>6039</v>
      </c>
      <c r="E2016" t="s">
        <v>1330</v>
      </c>
    </row>
    <row r="2017" spans="1:5" x14ac:dyDescent="0.25">
      <c r="A2017" t="str">
        <f t="shared" si="39"/>
        <v>202025235- Shady Lane School (Pittsburgh)</v>
      </c>
      <c r="B2017" t="s">
        <v>4624</v>
      </c>
      <c r="C2017" t="s">
        <v>4625</v>
      </c>
      <c r="D2017" t="s">
        <v>6044</v>
      </c>
      <c r="E2017" t="s">
        <v>46</v>
      </c>
    </row>
    <row r="2018" spans="1:5" x14ac:dyDescent="0.25">
      <c r="A2018" t="str">
        <f t="shared" si="39"/>
        <v>205204875- Shady Lane School (Spartansburg)</v>
      </c>
      <c r="B2018" t="s">
        <v>4626</v>
      </c>
      <c r="C2018" t="s">
        <v>4625</v>
      </c>
      <c r="D2018" t="s">
        <v>6039</v>
      </c>
      <c r="E2018" t="s">
        <v>725</v>
      </c>
    </row>
    <row r="2019" spans="1:5" x14ac:dyDescent="0.25">
      <c r="A2019" t="str">
        <f t="shared" si="39"/>
        <v>204436205- Shady Maple School (New Wilmington)</v>
      </c>
      <c r="B2019" t="s">
        <v>4627</v>
      </c>
      <c r="C2019" t="s">
        <v>4628</v>
      </c>
      <c r="D2019" t="s">
        <v>6039</v>
      </c>
      <c r="E2019" t="s">
        <v>267</v>
      </c>
    </row>
    <row r="2020" spans="1:5" x14ac:dyDescent="0.25">
      <c r="A2020" t="str">
        <f t="shared" si="39"/>
        <v>210141169- Shady Meadow School (Spring Mills)</v>
      </c>
      <c r="B2020" t="s">
        <v>4629</v>
      </c>
      <c r="C2020" t="s">
        <v>4630</v>
      </c>
      <c r="D2020" t="s">
        <v>6039</v>
      </c>
      <c r="E2020" t="s">
        <v>3080</v>
      </c>
    </row>
    <row r="2021" spans="1:5" x14ac:dyDescent="0.25">
      <c r="A2021" t="str">
        <f t="shared" si="39"/>
        <v>208078705- Shady Pond School (Altoona)</v>
      </c>
      <c r="B2021" t="s">
        <v>4631</v>
      </c>
      <c r="C2021" t="s">
        <v>4632</v>
      </c>
      <c r="D2021" t="s">
        <v>6039</v>
      </c>
      <c r="E2021" t="s">
        <v>219</v>
      </c>
    </row>
    <row r="2022" spans="1:5" x14ac:dyDescent="0.25">
      <c r="A2022" t="str">
        <f t="shared" si="39"/>
        <v>203022675- Shady Side Academy Country Day School (Pittsburgh)</v>
      </c>
      <c r="B2022" t="s">
        <v>4633</v>
      </c>
      <c r="C2022" t="s">
        <v>4634</v>
      </c>
      <c r="D2022" t="s">
        <v>6039</v>
      </c>
      <c r="E2022" t="s">
        <v>46</v>
      </c>
    </row>
    <row r="2023" spans="1:5" x14ac:dyDescent="0.25">
      <c r="A2023" t="str">
        <f t="shared" si="39"/>
        <v>203025245- Shady Side Academy Junior Sch (Pittsburgh)</v>
      </c>
      <c r="B2023" t="s">
        <v>4635</v>
      </c>
      <c r="C2023" t="s">
        <v>4636</v>
      </c>
      <c r="D2023" t="s">
        <v>6039</v>
      </c>
      <c r="E2023" t="s">
        <v>46</v>
      </c>
    </row>
    <row r="2024" spans="1:5" x14ac:dyDescent="0.25">
      <c r="A2024" t="str">
        <f t="shared" si="39"/>
        <v>203025265- Shady Side Academy Middle Sch (Pittsburgh)</v>
      </c>
      <c r="B2024" t="s">
        <v>4637</v>
      </c>
      <c r="C2024" t="s">
        <v>4638</v>
      </c>
      <c r="D2024" t="s">
        <v>6039</v>
      </c>
      <c r="E2024" t="s">
        <v>46</v>
      </c>
    </row>
    <row r="2025" spans="1:5" x14ac:dyDescent="0.25">
      <c r="A2025" t="str">
        <f t="shared" si="39"/>
        <v>203025255- Shady Side Academy Senior School (Pittsburgh)</v>
      </c>
      <c r="B2025" t="s">
        <v>4639</v>
      </c>
      <c r="C2025" t="s">
        <v>4640</v>
      </c>
      <c r="D2025" t="s">
        <v>6039</v>
      </c>
      <c r="E2025" t="s">
        <v>46</v>
      </c>
    </row>
    <row r="2026" spans="1:5" x14ac:dyDescent="0.25">
      <c r="A2026" t="str">
        <f t="shared" si="39"/>
        <v>103028302- Shaler Area SD (Glenshaw)</v>
      </c>
      <c r="B2026" t="s">
        <v>4641</v>
      </c>
      <c r="C2026" t="s">
        <v>4642</v>
      </c>
      <c r="D2026" t="s">
        <v>6043</v>
      </c>
      <c r="E2026" t="s">
        <v>610</v>
      </c>
    </row>
    <row r="2027" spans="1:5" x14ac:dyDescent="0.25">
      <c r="A2027" t="str">
        <f t="shared" si="39"/>
        <v>212286503- Shalom Christian Academy (Chambersburg)</v>
      </c>
      <c r="B2027" t="s">
        <v>4643</v>
      </c>
      <c r="C2027" t="s">
        <v>4644</v>
      </c>
      <c r="D2027" t="s">
        <v>6039</v>
      </c>
      <c r="E2027" t="s">
        <v>811</v>
      </c>
    </row>
    <row r="2028" spans="1:5" x14ac:dyDescent="0.25">
      <c r="A2028" t="str">
        <f t="shared" si="39"/>
        <v>213360039- Shalom Mennonite School (Terre Hill)</v>
      </c>
      <c r="B2028" t="s">
        <v>4645</v>
      </c>
      <c r="C2028" t="s">
        <v>4646</v>
      </c>
      <c r="D2028" t="s">
        <v>6039</v>
      </c>
      <c r="E2028" t="s">
        <v>3079</v>
      </c>
    </row>
    <row r="2029" spans="1:5" x14ac:dyDescent="0.25">
      <c r="A2029" t="str">
        <f t="shared" si="39"/>
        <v>116496503- Shamokin Area SD (Coal Township)</v>
      </c>
      <c r="B2029" t="s">
        <v>4647</v>
      </c>
      <c r="C2029" t="s">
        <v>4648</v>
      </c>
      <c r="D2029" t="s">
        <v>6043</v>
      </c>
      <c r="E2029" t="s">
        <v>3753</v>
      </c>
    </row>
    <row r="2030" spans="1:5" x14ac:dyDescent="0.25">
      <c r="A2030" t="str">
        <f t="shared" si="39"/>
        <v>108567404- Shanksville-Stonycreek SD (Shanksville)</v>
      </c>
      <c r="B2030" t="s">
        <v>4649</v>
      </c>
      <c r="C2030" t="s">
        <v>4650</v>
      </c>
      <c r="D2030" t="s">
        <v>6043</v>
      </c>
      <c r="E2030" t="s">
        <v>4651</v>
      </c>
    </row>
    <row r="2031" spans="1:5" x14ac:dyDescent="0.25">
      <c r="A2031" t="str">
        <f t="shared" si="39"/>
        <v>104435603- Sharon City SD (Sharon)</v>
      </c>
      <c r="B2031" t="s">
        <v>4652</v>
      </c>
      <c r="C2031" t="s">
        <v>4653</v>
      </c>
      <c r="D2031" t="s">
        <v>6043</v>
      </c>
      <c r="E2031" t="s">
        <v>1223</v>
      </c>
    </row>
    <row r="2032" spans="1:5" x14ac:dyDescent="0.25">
      <c r="A2032" t="str">
        <f t="shared" si="39"/>
        <v>104435703- Sharpsville Area SD (Sharpsville)</v>
      </c>
      <c r="B2032" t="s">
        <v>4654</v>
      </c>
      <c r="C2032" t="s">
        <v>4655</v>
      </c>
      <c r="D2032" t="s">
        <v>6043</v>
      </c>
      <c r="E2032" t="s">
        <v>4656</v>
      </c>
    </row>
    <row r="2033" spans="1:5" x14ac:dyDescent="0.25">
      <c r="A2033" t="str">
        <f t="shared" si="39"/>
        <v>220480865- Shayaan Academy (Bethlehem)</v>
      </c>
      <c r="B2033" t="s">
        <v>4657</v>
      </c>
      <c r="C2033" t="s">
        <v>4658</v>
      </c>
      <c r="D2033" t="s">
        <v>6039</v>
      </c>
      <c r="E2033" t="s">
        <v>539</v>
      </c>
    </row>
    <row r="2034" spans="1:5" x14ac:dyDescent="0.25">
      <c r="A2034" t="str">
        <f t="shared" si="39"/>
        <v>229545509- Shenandoah Christian School (Shenandoah)</v>
      </c>
      <c r="B2034" t="s">
        <v>4659</v>
      </c>
      <c r="C2034" t="s">
        <v>4660</v>
      </c>
      <c r="D2034" t="s">
        <v>6039</v>
      </c>
      <c r="E2034" t="s">
        <v>4661</v>
      </c>
    </row>
    <row r="2035" spans="1:5" x14ac:dyDescent="0.25">
      <c r="A2035" t="str">
        <f t="shared" si="39"/>
        <v>129547203- Shenandoah Valley SD (Shenandoah)</v>
      </c>
      <c r="B2035" t="s">
        <v>4662</v>
      </c>
      <c r="C2035" t="s">
        <v>4663</v>
      </c>
      <c r="D2035" t="s">
        <v>6043</v>
      </c>
      <c r="E2035" t="s">
        <v>4661</v>
      </c>
    </row>
    <row r="2036" spans="1:5" x14ac:dyDescent="0.25">
      <c r="A2036" t="str">
        <f t="shared" si="39"/>
        <v>104376203- Shenango Area SD (New Castle)</v>
      </c>
      <c r="B2036" t="s">
        <v>4664</v>
      </c>
      <c r="C2036" t="s">
        <v>4665</v>
      </c>
      <c r="D2036" t="s">
        <v>6043</v>
      </c>
      <c r="E2036" t="s">
        <v>1350</v>
      </c>
    </row>
    <row r="2037" spans="1:5" x14ac:dyDescent="0.25">
      <c r="A2037" t="str">
        <f t="shared" si="39"/>
        <v>204430003- Shenango Valley Faith Academy (Sharpsville)</v>
      </c>
      <c r="B2037" t="s">
        <v>4666</v>
      </c>
      <c r="C2037" t="s">
        <v>4667</v>
      </c>
      <c r="D2037" t="s">
        <v>6039</v>
      </c>
      <c r="E2037" t="s">
        <v>4656</v>
      </c>
    </row>
    <row r="2038" spans="1:5" x14ac:dyDescent="0.25">
      <c r="A2038" t="str">
        <f t="shared" si="39"/>
        <v>204376804- Shepherd School (Volant)</v>
      </c>
      <c r="B2038" t="s">
        <v>4668</v>
      </c>
      <c r="C2038" t="s">
        <v>4669</v>
      </c>
      <c r="D2038" t="s">
        <v>6039</v>
      </c>
      <c r="E2038" t="s">
        <v>1811</v>
      </c>
    </row>
    <row r="2039" spans="1:5" x14ac:dyDescent="0.25">
      <c r="A2039" t="str">
        <f t="shared" si="39"/>
        <v>226510011- Shepherds Christian Academy (Philadelphia)</v>
      </c>
      <c r="B2039" t="s">
        <v>4670</v>
      </c>
      <c r="C2039" t="s">
        <v>4671</v>
      </c>
      <c r="D2039" t="s">
        <v>6039</v>
      </c>
      <c r="E2039" t="s">
        <v>21</v>
      </c>
    </row>
    <row r="2040" spans="1:5" x14ac:dyDescent="0.25">
      <c r="A2040" t="str">
        <f t="shared" si="39"/>
        <v>116496603- Shikellamy SD (Sunbury)</v>
      </c>
      <c r="B2040" t="s">
        <v>4672</v>
      </c>
      <c r="C2040" t="s">
        <v>4673</v>
      </c>
      <c r="D2040" t="s">
        <v>6043</v>
      </c>
      <c r="E2040" t="s">
        <v>4674</v>
      </c>
    </row>
    <row r="2041" spans="1:5" x14ac:dyDescent="0.25">
      <c r="A2041" t="str">
        <f t="shared" si="39"/>
        <v>226510062- Shiloh Christian Academy (Philadelphia)</v>
      </c>
      <c r="B2041" t="s">
        <v>4675</v>
      </c>
      <c r="C2041" t="s">
        <v>4676</v>
      </c>
      <c r="D2041" t="s">
        <v>6039</v>
      </c>
      <c r="E2041" t="s">
        <v>21</v>
      </c>
    </row>
    <row r="2042" spans="1:5" x14ac:dyDescent="0.25">
      <c r="A2042" t="str">
        <f t="shared" si="39"/>
        <v>223469502- Shipley School (Bryn Mawr)</v>
      </c>
      <c r="B2042" t="s">
        <v>4677</v>
      </c>
      <c r="C2042" t="s">
        <v>4678</v>
      </c>
      <c r="D2042" t="s">
        <v>6039</v>
      </c>
      <c r="E2042" t="s">
        <v>389</v>
      </c>
    </row>
    <row r="2043" spans="1:5" x14ac:dyDescent="0.25">
      <c r="A2043" t="str">
        <f t="shared" si="39"/>
        <v>223460390- Shipley School Lower Campus (Bryn Mawr)</v>
      </c>
      <c r="B2043" t="s">
        <v>4679</v>
      </c>
      <c r="C2043" t="s">
        <v>4680</v>
      </c>
      <c r="D2043" t="s">
        <v>6039</v>
      </c>
      <c r="E2043" t="s">
        <v>389</v>
      </c>
    </row>
    <row r="2044" spans="1:5" x14ac:dyDescent="0.25">
      <c r="A2044" t="str">
        <f t="shared" si="39"/>
        <v>115218003- Shippensburg Area SD (Shippensburg)</v>
      </c>
      <c r="B2044" t="s">
        <v>4681</v>
      </c>
      <c r="C2044" t="s">
        <v>4682</v>
      </c>
      <c r="D2044" t="s">
        <v>6043</v>
      </c>
      <c r="E2044" t="s">
        <v>238</v>
      </c>
    </row>
    <row r="2045" spans="1:5" x14ac:dyDescent="0.25">
      <c r="A2045" t="str">
        <f t="shared" si="39"/>
        <v>300214900- Shippensburg Univ Headstart (Shippensburg)</v>
      </c>
      <c r="B2045" t="s">
        <v>4683</v>
      </c>
      <c r="C2045" t="s">
        <v>4684</v>
      </c>
      <c r="D2045" t="s">
        <v>6044</v>
      </c>
      <c r="E2045" t="s">
        <v>238</v>
      </c>
    </row>
    <row r="2046" spans="1:5" x14ac:dyDescent="0.25">
      <c r="A2046" t="str">
        <f t="shared" si="39"/>
        <v>300097170- Shir Ami Bucks Co Jewish Cong (Newtown)</v>
      </c>
      <c r="B2046" t="s">
        <v>4685</v>
      </c>
      <c r="C2046" t="s">
        <v>4686</v>
      </c>
      <c r="D2046" t="s">
        <v>6041</v>
      </c>
      <c r="E2046" t="s">
        <v>1039</v>
      </c>
    </row>
    <row r="2047" spans="1:5" x14ac:dyDescent="0.25">
      <c r="A2047" t="str">
        <f t="shared" si="39"/>
        <v>212672603- Shrewsbury Christian Academy (New Freedom)</v>
      </c>
      <c r="B2047" t="s">
        <v>4687</v>
      </c>
      <c r="C2047" t="s">
        <v>4688</v>
      </c>
      <c r="D2047" t="s">
        <v>6039</v>
      </c>
      <c r="E2047" t="s">
        <v>4689</v>
      </c>
    </row>
    <row r="2048" spans="1:5" x14ac:dyDescent="0.25">
      <c r="A2048" t="str">
        <f t="shared" si="39"/>
        <v>213367045- Sides Mill School (Strasburg)</v>
      </c>
      <c r="B2048" t="s">
        <v>4690</v>
      </c>
      <c r="C2048" t="s">
        <v>4691</v>
      </c>
      <c r="D2048" t="s">
        <v>6039</v>
      </c>
      <c r="E2048" t="s">
        <v>432</v>
      </c>
    </row>
    <row r="2049" spans="1:5" x14ac:dyDescent="0.25">
      <c r="A2049" t="str">
        <f t="shared" ref="A2049:A2103" si="40">CONCATENATE(B2049,"-"," ",C2049," ","(",E2049,")")</f>
        <v>213367158- Silver Hill School (Narvon)</v>
      </c>
      <c r="B2049" t="s">
        <v>4692</v>
      </c>
      <c r="C2049" t="s">
        <v>4693</v>
      </c>
      <c r="D2049" t="s">
        <v>6039</v>
      </c>
      <c r="E2049" t="s">
        <v>266</v>
      </c>
    </row>
    <row r="2050" spans="1:5" x14ac:dyDescent="0.25">
      <c r="A2050" t="str">
        <f t="shared" si="40"/>
        <v>203020011- Sister Thea Bowman Catholic Academy (Wilkinsburg)</v>
      </c>
      <c r="B2050" t="s">
        <v>4694</v>
      </c>
      <c r="C2050" t="s">
        <v>4695</v>
      </c>
      <c r="D2050" t="s">
        <v>6039</v>
      </c>
      <c r="E2050" t="s">
        <v>4696</v>
      </c>
    </row>
    <row r="2051" spans="1:5" x14ac:dyDescent="0.25">
      <c r="A2051" t="str">
        <f t="shared" si="40"/>
        <v>215219903- Slate Ridge Mennonite School (Newville)</v>
      </c>
      <c r="B2051" t="s">
        <v>4697</v>
      </c>
      <c r="C2051" t="s">
        <v>4698</v>
      </c>
      <c r="D2051" t="s">
        <v>6039</v>
      </c>
      <c r="E2051" t="s">
        <v>480</v>
      </c>
    </row>
    <row r="2052" spans="1:5" x14ac:dyDescent="0.25">
      <c r="A2052" t="str">
        <f t="shared" si="40"/>
        <v>213367122- Slaymaker Hill School (Kinzers)</v>
      </c>
      <c r="B2052" t="s">
        <v>4699</v>
      </c>
      <c r="C2052" t="s">
        <v>4700</v>
      </c>
      <c r="D2052" t="s">
        <v>6039</v>
      </c>
      <c r="E2052" t="s">
        <v>728</v>
      </c>
    </row>
    <row r="2053" spans="1:5" x14ac:dyDescent="0.25">
      <c r="A2053" t="str">
        <f t="shared" si="40"/>
        <v>104107503- Slippery Rock Area SD (Slippery Rock)</v>
      </c>
      <c r="B2053" t="s">
        <v>4701</v>
      </c>
      <c r="C2053" t="s">
        <v>4702</v>
      </c>
      <c r="D2053" t="s">
        <v>6043</v>
      </c>
      <c r="E2053" t="s">
        <v>4703</v>
      </c>
    </row>
    <row r="2054" spans="1:5" x14ac:dyDescent="0.25">
      <c r="A2054" t="str">
        <f t="shared" si="40"/>
        <v>300106250- Slippery Rock Univ/Sga Presch (Slippery Rock)</v>
      </c>
      <c r="B2054" t="s">
        <v>4704</v>
      </c>
      <c r="C2054" t="s">
        <v>4705</v>
      </c>
      <c r="D2054" t="s">
        <v>6041</v>
      </c>
      <c r="E2054" t="s">
        <v>4703</v>
      </c>
    </row>
    <row r="2055" spans="1:5" x14ac:dyDescent="0.25">
      <c r="A2055" t="str">
        <f t="shared" si="40"/>
        <v>226510067- Smart Center Academy (Philadelphia)</v>
      </c>
      <c r="B2055" t="s">
        <v>4706</v>
      </c>
      <c r="C2055" t="s">
        <v>4707</v>
      </c>
      <c r="D2055" t="s">
        <v>6039</v>
      </c>
      <c r="E2055" t="s">
        <v>21</v>
      </c>
    </row>
    <row r="2056" spans="1:5" x14ac:dyDescent="0.25">
      <c r="A2056" t="str">
        <f t="shared" si="40"/>
        <v>109427503- Smethport Area SD (Smethport)</v>
      </c>
      <c r="B2056" t="s">
        <v>4708</v>
      </c>
      <c r="C2056" t="s">
        <v>4709</v>
      </c>
      <c r="D2056" t="s">
        <v>6043</v>
      </c>
      <c r="E2056" t="s">
        <v>4581</v>
      </c>
    </row>
    <row r="2057" spans="1:5" x14ac:dyDescent="0.25">
      <c r="A2057" t="str">
        <f t="shared" si="40"/>
        <v>213360064- Smiling Ridge School (Kinzers)</v>
      </c>
      <c r="B2057" t="s">
        <v>4710</v>
      </c>
      <c r="C2057" t="s">
        <v>4711</v>
      </c>
      <c r="D2057" t="s">
        <v>6039</v>
      </c>
      <c r="E2057" t="s">
        <v>728</v>
      </c>
    </row>
    <row r="2058" spans="1:5" x14ac:dyDescent="0.25">
      <c r="A2058" t="str">
        <f t="shared" si="40"/>
        <v>212670013- Smith Hollow School (Brogue)</v>
      </c>
      <c r="B2058" t="s">
        <v>4712</v>
      </c>
      <c r="C2058" t="s">
        <v>4713</v>
      </c>
      <c r="D2058" t="s">
        <v>6039</v>
      </c>
      <c r="E2058" t="s">
        <v>2209</v>
      </c>
    </row>
    <row r="2059" spans="1:5" x14ac:dyDescent="0.25">
      <c r="A2059" t="str">
        <f t="shared" si="40"/>
        <v>213367112- Smyrna View School (Christiana)</v>
      </c>
      <c r="B2059" t="s">
        <v>4714</v>
      </c>
      <c r="C2059" t="s">
        <v>4715</v>
      </c>
      <c r="D2059" t="s">
        <v>6039</v>
      </c>
      <c r="E2059" t="s">
        <v>401</v>
      </c>
    </row>
    <row r="2060" spans="1:5" x14ac:dyDescent="0.25">
      <c r="A2060" t="str">
        <f t="shared" si="40"/>
        <v>213367072- Snake Hill School (Bird in Hand)</v>
      </c>
      <c r="B2060" t="s">
        <v>4716</v>
      </c>
      <c r="C2060" t="s">
        <v>4717</v>
      </c>
      <c r="D2060" t="s">
        <v>6039</v>
      </c>
      <c r="E2060" t="s">
        <v>925</v>
      </c>
    </row>
    <row r="2061" spans="1:5" x14ac:dyDescent="0.25">
      <c r="A2061" t="str">
        <f t="shared" si="40"/>
        <v>208053035- Snake Spring Valley Christian Academy (Everett)</v>
      </c>
      <c r="B2061" t="s">
        <v>4718</v>
      </c>
      <c r="C2061" t="s">
        <v>4719</v>
      </c>
      <c r="D2061" t="s">
        <v>6039</v>
      </c>
      <c r="E2061" t="s">
        <v>443</v>
      </c>
    </row>
    <row r="2062" spans="1:5" x14ac:dyDescent="0.25">
      <c r="A2062" t="str">
        <f t="shared" si="40"/>
        <v>308070663- Soaring Heights School - Altoona (Altoona)</v>
      </c>
      <c r="B2062" t="s">
        <v>4720</v>
      </c>
      <c r="C2062" t="s">
        <v>4721</v>
      </c>
      <c r="D2062" t="s">
        <v>6041</v>
      </c>
      <c r="E2062" t="s">
        <v>219</v>
      </c>
    </row>
    <row r="2063" spans="1:5" x14ac:dyDescent="0.25">
      <c r="A2063" t="str">
        <f t="shared" si="40"/>
        <v>310170002- Soaring Heights School - Clearfield (Clearfield)</v>
      </c>
      <c r="B2063" t="s">
        <v>4722</v>
      </c>
      <c r="C2063" t="s">
        <v>4723</v>
      </c>
      <c r="D2063" t="s">
        <v>6041</v>
      </c>
      <c r="E2063" t="s">
        <v>1074</v>
      </c>
    </row>
    <row r="2064" spans="1:5" x14ac:dyDescent="0.25">
      <c r="A2064" t="str">
        <f t="shared" si="40"/>
        <v>310170003- Soaring Heights School - DuBois (DuBois)</v>
      </c>
      <c r="B2064" t="s">
        <v>4724</v>
      </c>
      <c r="C2064" t="s">
        <v>4725</v>
      </c>
      <c r="D2064" t="s">
        <v>6041</v>
      </c>
      <c r="E2064" t="s">
        <v>1552</v>
      </c>
    </row>
    <row r="2065" spans="1:5" x14ac:dyDescent="0.25">
      <c r="A2065" t="str">
        <f t="shared" si="40"/>
        <v>308114898- Soaring Heights School - Johnstown (Johnstown)</v>
      </c>
      <c r="B2065" t="s">
        <v>4726</v>
      </c>
      <c r="C2065" t="s">
        <v>4727</v>
      </c>
      <c r="D2065" t="s">
        <v>6041</v>
      </c>
      <c r="E2065" t="s">
        <v>578</v>
      </c>
    </row>
    <row r="2066" spans="1:5" x14ac:dyDescent="0.25">
      <c r="A2066" t="str">
        <f t="shared" si="40"/>
        <v>311343883- Soaring Heights School - Mifflin (Mifflin)</v>
      </c>
      <c r="B2066" t="s">
        <v>4728</v>
      </c>
      <c r="C2066" t="s">
        <v>4729</v>
      </c>
      <c r="D2066" t="s">
        <v>6041</v>
      </c>
      <c r="E2066" t="s">
        <v>4607</v>
      </c>
    </row>
    <row r="2067" spans="1:5" x14ac:dyDescent="0.25">
      <c r="A2067" t="str">
        <f t="shared" si="40"/>
        <v>310144677- Soaring Heights School - State College (State College)</v>
      </c>
      <c r="B2067" t="s">
        <v>4730</v>
      </c>
      <c r="C2067" t="s">
        <v>4731</v>
      </c>
      <c r="D2067" t="s">
        <v>6041</v>
      </c>
      <c r="E2067" t="s">
        <v>975</v>
      </c>
    </row>
    <row r="2068" spans="1:5" x14ac:dyDescent="0.25">
      <c r="A2068" t="str">
        <f t="shared" si="40"/>
        <v>312670020- Soaring Heights School - York (Mount Wolf)</v>
      </c>
      <c r="B2068" t="s">
        <v>4732</v>
      </c>
      <c r="C2068" t="s">
        <v>4733</v>
      </c>
      <c r="D2068" t="s">
        <v>6041</v>
      </c>
      <c r="E2068" t="s">
        <v>4734</v>
      </c>
    </row>
    <row r="2069" spans="1:5" x14ac:dyDescent="0.25">
      <c r="A2069" t="str">
        <f t="shared" si="40"/>
        <v>211440005- Soft Run School (Belleville)</v>
      </c>
      <c r="B2069" t="s">
        <v>4735</v>
      </c>
      <c r="C2069" t="s">
        <v>4736</v>
      </c>
      <c r="D2069" t="s">
        <v>6039</v>
      </c>
      <c r="E2069" t="s">
        <v>216</v>
      </c>
    </row>
    <row r="2070" spans="1:5" x14ac:dyDescent="0.25">
      <c r="A2070" t="str">
        <f t="shared" si="40"/>
        <v>113367003- Solanco SD (Quarryville)</v>
      </c>
      <c r="B2070" t="s">
        <v>4737</v>
      </c>
      <c r="C2070" t="s">
        <v>4738</v>
      </c>
      <c r="D2070" t="s">
        <v>6043</v>
      </c>
      <c r="E2070" t="s">
        <v>400</v>
      </c>
    </row>
    <row r="2071" spans="1:5" x14ac:dyDescent="0.25">
      <c r="A2071" t="str">
        <f t="shared" si="40"/>
        <v>222097202- Solebury School (New Hope)</v>
      </c>
      <c r="B2071" t="s">
        <v>4739</v>
      </c>
      <c r="C2071" t="s">
        <v>4740</v>
      </c>
      <c r="D2071" t="s">
        <v>6039</v>
      </c>
      <c r="E2071" t="s">
        <v>3593</v>
      </c>
    </row>
    <row r="2072" spans="1:5" x14ac:dyDescent="0.25">
      <c r="A2072" t="str">
        <f t="shared" si="40"/>
        <v>303022453- Solid Foundations Academy (Wexford)</v>
      </c>
      <c r="B2072" t="s">
        <v>4741</v>
      </c>
      <c r="C2072" t="s">
        <v>4742</v>
      </c>
      <c r="D2072" t="s">
        <v>6041</v>
      </c>
      <c r="E2072" t="s">
        <v>102</v>
      </c>
    </row>
    <row r="2073" spans="1:5" x14ac:dyDescent="0.25">
      <c r="A2073" t="str">
        <f t="shared" si="40"/>
        <v>313360284- Solvit Academy (Lancaster)</v>
      </c>
      <c r="B2073" t="s">
        <v>4743</v>
      </c>
      <c r="C2073" t="s">
        <v>4744</v>
      </c>
      <c r="D2073" t="s">
        <v>6039</v>
      </c>
      <c r="E2073" t="s">
        <v>235</v>
      </c>
    </row>
    <row r="2074" spans="1:5" x14ac:dyDescent="0.25">
      <c r="A2074" t="str">
        <f t="shared" si="40"/>
        <v>108567703- Somerset Area SD (Somerset)</v>
      </c>
      <c r="B2074" t="s">
        <v>4745</v>
      </c>
      <c r="C2074" t="s">
        <v>4746</v>
      </c>
      <c r="D2074" t="s">
        <v>6043</v>
      </c>
      <c r="E2074" t="s">
        <v>263</v>
      </c>
    </row>
    <row r="2075" spans="1:5" x14ac:dyDescent="0.25">
      <c r="A2075" t="str">
        <f t="shared" si="40"/>
        <v>208567375- Somerset Christian School (Somerset)</v>
      </c>
      <c r="B2075" t="s">
        <v>4747</v>
      </c>
      <c r="C2075" t="s">
        <v>4748</v>
      </c>
      <c r="D2075" t="s">
        <v>6039</v>
      </c>
      <c r="E2075" t="s">
        <v>263</v>
      </c>
    </row>
    <row r="2076" spans="1:5" x14ac:dyDescent="0.25">
      <c r="A2076" t="str">
        <f t="shared" si="40"/>
        <v>108567807- Somerset County Technology Center (Somerset)</v>
      </c>
      <c r="B2076" t="s">
        <v>4749</v>
      </c>
      <c r="C2076" t="s">
        <v>4750</v>
      </c>
      <c r="D2076" t="s">
        <v>6042</v>
      </c>
      <c r="E2076" t="s">
        <v>263</v>
      </c>
    </row>
    <row r="2077" spans="1:5" x14ac:dyDescent="0.25">
      <c r="A2077" t="str">
        <f t="shared" si="40"/>
        <v>213367182- Sonlight River Brethren (Mount Joy)</v>
      </c>
      <c r="B2077" t="s">
        <v>4751</v>
      </c>
      <c r="C2077" t="s">
        <v>4752</v>
      </c>
      <c r="D2077" t="s">
        <v>6039</v>
      </c>
      <c r="E2077" t="s">
        <v>1533</v>
      </c>
    </row>
    <row r="2078" spans="1:5" x14ac:dyDescent="0.25">
      <c r="A2078" t="str">
        <f t="shared" si="40"/>
        <v>226517319- Sophia Academy (Philadelphia)</v>
      </c>
      <c r="B2078" t="s">
        <v>4753</v>
      </c>
      <c r="C2078" t="s">
        <v>4754</v>
      </c>
      <c r="D2078" t="s">
        <v>6039</v>
      </c>
      <c r="E2078" t="s">
        <v>21</v>
      </c>
    </row>
    <row r="2079" spans="1:5" x14ac:dyDescent="0.25">
      <c r="A2079" t="str">
        <f t="shared" si="40"/>
        <v>123467103- Souderton Area SD (Souderton)</v>
      </c>
      <c r="B2079" t="s">
        <v>4755</v>
      </c>
      <c r="C2079" t="s">
        <v>4756</v>
      </c>
      <c r="D2079" t="s">
        <v>6043</v>
      </c>
      <c r="E2079" t="s">
        <v>1530</v>
      </c>
    </row>
    <row r="2080" spans="1:5" x14ac:dyDescent="0.25">
      <c r="A2080" t="str">
        <f t="shared" si="40"/>
        <v>123463370- Souderton CS Collaborative (Souderton)</v>
      </c>
      <c r="B2080" t="s">
        <v>4757</v>
      </c>
      <c r="C2080" t="s">
        <v>4758</v>
      </c>
      <c r="D2080" t="s">
        <v>6040</v>
      </c>
      <c r="E2080" t="s">
        <v>1530</v>
      </c>
    </row>
    <row r="2081" spans="1:5" x14ac:dyDescent="0.25">
      <c r="A2081" t="str">
        <f t="shared" si="40"/>
        <v>103028653- South Allegheny SD (Mc Keesport)</v>
      </c>
      <c r="B2081" t="s">
        <v>4759</v>
      </c>
      <c r="C2081" t="s">
        <v>4760</v>
      </c>
      <c r="D2081" t="s">
        <v>6043</v>
      </c>
      <c r="E2081" t="s">
        <v>4761</v>
      </c>
    </row>
    <row r="2082" spans="1:5" x14ac:dyDescent="0.25">
      <c r="A2082" t="str">
        <f t="shared" si="40"/>
        <v>112676203- South Eastern SD (Fawn Grove)</v>
      </c>
      <c r="B2082" t="s">
        <v>4762</v>
      </c>
      <c r="C2082" t="s">
        <v>4763</v>
      </c>
      <c r="D2082" t="s">
        <v>6043</v>
      </c>
      <c r="E2082" t="s">
        <v>1806</v>
      </c>
    </row>
    <row r="2083" spans="1:5" x14ac:dyDescent="0.25">
      <c r="A2083" t="str">
        <f t="shared" si="40"/>
        <v>103028703- South Fayette Township SD (McDonald)</v>
      </c>
      <c r="B2083" t="s">
        <v>4764</v>
      </c>
      <c r="C2083" t="s">
        <v>4765</v>
      </c>
      <c r="D2083" t="s">
        <v>6043</v>
      </c>
      <c r="E2083" t="s">
        <v>4766</v>
      </c>
    </row>
    <row r="2084" spans="1:5" x14ac:dyDescent="0.25">
      <c r="A2084" t="str">
        <f t="shared" si="40"/>
        <v>203028051- South Hills Catholic Academy (Pittsburgh)</v>
      </c>
      <c r="B2084" t="s">
        <v>4767</v>
      </c>
      <c r="C2084" t="s">
        <v>4768</v>
      </c>
      <c r="D2084" t="s">
        <v>6039</v>
      </c>
      <c r="E2084" t="s">
        <v>46</v>
      </c>
    </row>
    <row r="2085" spans="1:5" x14ac:dyDescent="0.25">
      <c r="A2085" t="str">
        <f t="shared" si="40"/>
        <v>115218303- South Middleton SD (Boiling Springs)</v>
      </c>
      <c r="B2085" t="s">
        <v>4769</v>
      </c>
      <c r="C2085" t="s">
        <v>4770</v>
      </c>
      <c r="D2085" t="s">
        <v>6043</v>
      </c>
      <c r="E2085" t="s">
        <v>1509</v>
      </c>
    </row>
    <row r="2086" spans="1:5" x14ac:dyDescent="0.25">
      <c r="A2086" t="str">
        <f t="shared" si="40"/>
        <v>300065500- South Mountain YMCA (Wernersville)</v>
      </c>
      <c r="B2086" t="s">
        <v>4771</v>
      </c>
      <c r="C2086" t="s">
        <v>4772</v>
      </c>
      <c r="D2086" t="s">
        <v>6044</v>
      </c>
      <c r="E2086" t="s">
        <v>4773</v>
      </c>
    </row>
    <row r="2087" spans="1:5" x14ac:dyDescent="0.25">
      <c r="A2087" t="str">
        <f t="shared" si="40"/>
        <v>103028753- South Park SD (South Park)</v>
      </c>
      <c r="B2087" t="s">
        <v>4774</v>
      </c>
      <c r="C2087" t="s">
        <v>4775</v>
      </c>
      <c r="D2087" t="s">
        <v>6043</v>
      </c>
      <c r="E2087" t="s">
        <v>4776</v>
      </c>
    </row>
    <row r="2088" spans="1:5" x14ac:dyDescent="0.25">
      <c r="A2088" t="str">
        <f t="shared" si="40"/>
        <v>127047404- South Side Area SD (Hookstown)</v>
      </c>
      <c r="B2088" t="s">
        <v>4777</v>
      </c>
      <c r="C2088" t="s">
        <v>4778</v>
      </c>
      <c r="D2088" t="s">
        <v>6043</v>
      </c>
      <c r="E2088" t="s">
        <v>4779</v>
      </c>
    </row>
    <row r="2089" spans="1:5" x14ac:dyDescent="0.25">
      <c r="A2089" t="str">
        <f t="shared" si="40"/>
        <v>112676403- South Western SD (Hanover)</v>
      </c>
      <c r="B2089" t="s">
        <v>4780</v>
      </c>
      <c r="C2089" t="s">
        <v>4781</v>
      </c>
      <c r="D2089" t="s">
        <v>6043</v>
      </c>
      <c r="E2089" t="s">
        <v>2237</v>
      </c>
    </row>
    <row r="2090" spans="1:5" x14ac:dyDescent="0.25">
      <c r="A2090" t="str">
        <f t="shared" si="40"/>
        <v>117416103- South Williamsport Area SD (South Williamsport)</v>
      </c>
      <c r="B2090" t="s">
        <v>4782</v>
      </c>
      <c r="C2090" t="s">
        <v>4783</v>
      </c>
      <c r="D2090" t="s">
        <v>6043</v>
      </c>
      <c r="E2090" t="s">
        <v>3477</v>
      </c>
    </row>
    <row r="2091" spans="1:5" x14ac:dyDescent="0.25">
      <c r="A2091" t="str">
        <f t="shared" si="40"/>
        <v>125238402- Southeast Delco SD (Folcroft)</v>
      </c>
      <c r="B2091" t="s">
        <v>4784</v>
      </c>
      <c r="C2091" t="s">
        <v>4785</v>
      </c>
      <c r="D2091" t="s">
        <v>6043</v>
      </c>
      <c r="E2091" t="s">
        <v>4786</v>
      </c>
    </row>
    <row r="2092" spans="1:5" x14ac:dyDescent="0.25">
      <c r="A2092" t="str">
        <f t="shared" si="40"/>
        <v>101306503- Southeastern Greene SD (Greensboro)</v>
      </c>
      <c r="B2092" t="s">
        <v>4788</v>
      </c>
      <c r="C2092" t="s">
        <v>4789</v>
      </c>
      <c r="D2092" t="s">
        <v>6043</v>
      </c>
      <c r="E2092" t="s">
        <v>4790</v>
      </c>
    </row>
    <row r="2093" spans="1:5" x14ac:dyDescent="0.25">
      <c r="A2093" t="str">
        <f t="shared" si="40"/>
        <v>116197503- Southern Columbia Area SD (Catawissa)</v>
      </c>
      <c r="B2093" t="s">
        <v>4791</v>
      </c>
      <c r="C2093" t="s">
        <v>4792</v>
      </c>
      <c r="D2093" t="s">
        <v>6043</v>
      </c>
      <c r="E2093" t="s">
        <v>4793</v>
      </c>
    </row>
    <row r="2094" spans="1:5" x14ac:dyDescent="0.25">
      <c r="A2094" t="str">
        <f t="shared" si="40"/>
        <v>111297504- Southern Fulton SD (Warfordsburg)</v>
      </c>
      <c r="B2094" t="s">
        <v>4794</v>
      </c>
      <c r="C2094" t="s">
        <v>4795</v>
      </c>
      <c r="D2094" t="s">
        <v>6043</v>
      </c>
      <c r="E2094" t="s">
        <v>4796</v>
      </c>
    </row>
    <row r="2095" spans="1:5" x14ac:dyDescent="0.25">
      <c r="A2095" t="str">
        <f t="shared" si="40"/>
        <v>111317503- Southern Huntingdon County SD (Three Springs)</v>
      </c>
      <c r="B2095" t="s">
        <v>4797</v>
      </c>
      <c r="C2095" t="s">
        <v>4798</v>
      </c>
      <c r="D2095" t="s">
        <v>6043</v>
      </c>
      <c r="E2095" t="s">
        <v>3176</v>
      </c>
    </row>
    <row r="2096" spans="1:5" x14ac:dyDescent="0.25">
      <c r="A2096" t="str">
        <f t="shared" si="40"/>
        <v>121395703- Southern Lehigh SD (Center Valley)</v>
      </c>
      <c r="B2096" t="s">
        <v>4799</v>
      </c>
      <c r="C2096" t="s">
        <v>4800</v>
      </c>
      <c r="D2096" t="s">
        <v>6043</v>
      </c>
      <c r="E2096" t="s">
        <v>2057</v>
      </c>
    </row>
    <row r="2097" spans="1:5" x14ac:dyDescent="0.25">
      <c r="A2097" t="str">
        <f t="shared" si="40"/>
        <v>117597003- Southern Tioga SD (Blossburg)</v>
      </c>
      <c r="B2097" t="s">
        <v>4801</v>
      </c>
      <c r="C2097" t="s">
        <v>4802</v>
      </c>
      <c r="D2097" t="s">
        <v>6043</v>
      </c>
      <c r="E2097" t="s">
        <v>4803</v>
      </c>
    </row>
    <row r="2098" spans="1:5" x14ac:dyDescent="0.25">
      <c r="A2098" t="str">
        <f t="shared" si="40"/>
        <v>112676503- Southern York County SD (Glen Rock)</v>
      </c>
      <c r="B2098" t="s">
        <v>4804</v>
      </c>
      <c r="C2098" t="s">
        <v>4805</v>
      </c>
      <c r="D2098" t="s">
        <v>6043</v>
      </c>
      <c r="E2098" t="s">
        <v>2406</v>
      </c>
    </row>
    <row r="2099" spans="1:5" x14ac:dyDescent="0.25">
      <c r="A2099" t="str">
        <f t="shared" si="40"/>
        <v>107657503- Southmoreland SD (Alverton)</v>
      </c>
      <c r="B2099" t="s">
        <v>4806</v>
      </c>
      <c r="C2099" t="s">
        <v>4807</v>
      </c>
      <c r="D2099" t="s">
        <v>6043</v>
      </c>
      <c r="E2099" t="s">
        <v>4808</v>
      </c>
    </row>
    <row r="2100" spans="1:5" x14ac:dyDescent="0.25">
      <c r="A2100" t="str">
        <f t="shared" si="40"/>
        <v>108515107- Southwest Leadership Academy CS (Philadelphia)</v>
      </c>
      <c r="B2100" t="s">
        <v>4809</v>
      </c>
      <c r="C2100" t="s">
        <v>4810</v>
      </c>
      <c r="D2100" t="s">
        <v>6040</v>
      </c>
      <c r="E2100" t="s">
        <v>21</v>
      </c>
    </row>
    <row r="2101" spans="1:5" x14ac:dyDescent="0.25">
      <c r="A2101" t="str">
        <f t="shared" si="40"/>
        <v>300028660- Southwood School (Canonsburg)</v>
      </c>
      <c r="B2101" t="s">
        <v>4811</v>
      </c>
      <c r="C2101" t="s">
        <v>4812</v>
      </c>
      <c r="D2101" t="s">
        <v>6041</v>
      </c>
      <c r="E2101" t="s">
        <v>835</v>
      </c>
    </row>
    <row r="2102" spans="1:5" x14ac:dyDescent="0.25">
      <c r="A2102" t="str">
        <f t="shared" si="40"/>
        <v>303020034- Southwood School (Bridgeville)</v>
      </c>
      <c r="B2102" t="s">
        <v>4813</v>
      </c>
      <c r="C2102" t="s">
        <v>4812</v>
      </c>
      <c r="D2102" t="s">
        <v>6041</v>
      </c>
      <c r="E2102" t="s">
        <v>2586</v>
      </c>
    </row>
    <row r="2103" spans="1:5" x14ac:dyDescent="0.25">
      <c r="A2103" t="str">
        <f t="shared" si="40"/>
        <v>300518480- Special People NE Inc (Philadelphia)</v>
      </c>
      <c r="B2103" t="s">
        <v>4814</v>
      </c>
      <c r="C2103" t="s">
        <v>4815</v>
      </c>
      <c r="D2103" t="s">
        <v>6044</v>
      </c>
      <c r="E2103" t="s">
        <v>21</v>
      </c>
    </row>
    <row r="2104" spans="1:5" x14ac:dyDescent="0.25">
      <c r="A2104" t="str">
        <f t="shared" ref="A2104:A2163" si="41">CONCATENATE(B2104,"-"," ",C2104," ","(",E2104,")")</f>
        <v>103023410- Spectrum CS (Monroeville)</v>
      </c>
      <c r="B2104" t="s">
        <v>4816</v>
      </c>
      <c r="C2104" t="s">
        <v>4817</v>
      </c>
      <c r="D2104" t="s">
        <v>6040</v>
      </c>
      <c r="E2104" t="s">
        <v>1522</v>
      </c>
    </row>
    <row r="2105" spans="1:5" x14ac:dyDescent="0.25">
      <c r="A2105" t="str">
        <f t="shared" si="41"/>
        <v>213360072- Sporting Hill Christian School (Manheim)</v>
      </c>
      <c r="B2105" t="s">
        <v>4818</v>
      </c>
      <c r="C2105" t="s">
        <v>4819</v>
      </c>
      <c r="D2105" t="s">
        <v>6039</v>
      </c>
      <c r="E2105" t="s">
        <v>358</v>
      </c>
    </row>
    <row r="2106" spans="1:5" x14ac:dyDescent="0.25">
      <c r="A2106" t="str">
        <f t="shared" si="41"/>
        <v>213367082- Sporting Hill Mennonite School (Manheim)</v>
      </c>
      <c r="B2106" t="s">
        <v>4820</v>
      </c>
      <c r="C2106" t="s">
        <v>4821</v>
      </c>
      <c r="D2106" t="s">
        <v>6039</v>
      </c>
      <c r="E2106" t="s">
        <v>358</v>
      </c>
    </row>
    <row r="2107" spans="1:5" x14ac:dyDescent="0.25">
      <c r="A2107" t="str">
        <f t="shared" si="41"/>
        <v>213369935- Sporting Valley School (Manheim)</v>
      </c>
      <c r="B2107" t="s">
        <v>4822</v>
      </c>
      <c r="C2107" t="s">
        <v>4823</v>
      </c>
      <c r="D2107" t="s">
        <v>6039</v>
      </c>
      <c r="E2107" t="s">
        <v>358</v>
      </c>
    </row>
    <row r="2108" spans="1:5" x14ac:dyDescent="0.25">
      <c r="A2108" t="str">
        <f t="shared" si="41"/>
        <v>213360018- Spotts View School (Honey Brook)</v>
      </c>
      <c r="B2108" t="s">
        <v>4824</v>
      </c>
      <c r="C2108" t="s">
        <v>4825</v>
      </c>
      <c r="D2108" t="s">
        <v>6039</v>
      </c>
      <c r="E2108" t="s">
        <v>1673</v>
      </c>
    </row>
    <row r="2109" spans="1:5" x14ac:dyDescent="0.25">
      <c r="A2109" t="str">
        <f t="shared" si="41"/>
        <v>210140005- Spring Bank School (Rebersburg)</v>
      </c>
      <c r="B2109" t="s">
        <v>4826</v>
      </c>
      <c r="C2109" t="s">
        <v>4827</v>
      </c>
      <c r="D2109" t="s">
        <v>6039</v>
      </c>
      <c r="E2109" t="s">
        <v>357</v>
      </c>
    </row>
    <row r="2110" spans="1:5" x14ac:dyDescent="0.25">
      <c r="A2110" t="str">
        <f t="shared" si="41"/>
        <v>108077503- Spring Cove SD (Roaring Spring)</v>
      </c>
      <c r="B2110" t="s">
        <v>4828</v>
      </c>
      <c r="C2110" t="s">
        <v>4829</v>
      </c>
      <c r="D2110" t="s">
        <v>6043</v>
      </c>
      <c r="E2110" t="s">
        <v>4830</v>
      </c>
    </row>
    <row r="2111" spans="1:5" x14ac:dyDescent="0.25">
      <c r="A2111" t="str">
        <f t="shared" si="41"/>
        <v>226510064- Spring Garden Academy (Philadelphia)</v>
      </c>
      <c r="B2111" t="s">
        <v>4831</v>
      </c>
      <c r="C2111" t="s">
        <v>4832</v>
      </c>
      <c r="D2111" t="s">
        <v>6039</v>
      </c>
      <c r="E2111" t="s">
        <v>21</v>
      </c>
    </row>
    <row r="2112" spans="1:5" x14ac:dyDescent="0.25">
      <c r="A2112" t="str">
        <f t="shared" si="41"/>
        <v>213367052- Spring Garden School (Kinzers)</v>
      </c>
      <c r="B2112" t="s">
        <v>4833</v>
      </c>
      <c r="C2112" t="s">
        <v>4834</v>
      </c>
      <c r="D2112" t="s">
        <v>6039</v>
      </c>
      <c r="E2112" t="s">
        <v>728</v>
      </c>
    </row>
    <row r="2113" spans="1:5" x14ac:dyDescent="0.25">
      <c r="A2113" t="str">
        <f t="shared" si="41"/>
        <v>112676703- Spring Grove Area SD (Spring Grove)</v>
      </c>
      <c r="B2113" t="s">
        <v>4835</v>
      </c>
      <c r="C2113" t="s">
        <v>4836</v>
      </c>
      <c r="D2113" t="s">
        <v>6043</v>
      </c>
      <c r="E2113" t="s">
        <v>1948</v>
      </c>
    </row>
    <row r="2114" spans="1:5" x14ac:dyDescent="0.25">
      <c r="A2114" t="str">
        <f t="shared" si="41"/>
        <v>206330704- Spring Run School (Rochester Mills)</v>
      </c>
      <c r="B2114" t="s">
        <v>4838</v>
      </c>
      <c r="C2114" t="s">
        <v>4839</v>
      </c>
      <c r="D2114" t="s">
        <v>6039</v>
      </c>
      <c r="E2114" t="s">
        <v>4840</v>
      </c>
    </row>
    <row r="2115" spans="1:5" x14ac:dyDescent="0.25">
      <c r="A2115" t="str">
        <f t="shared" si="41"/>
        <v>215504651- Spring Valley Mennonite (Elliottsburg)</v>
      </c>
      <c r="B2115" t="s">
        <v>4841</v>
      </c>
      <c r="C2115" t="s">
        <v>4842</v>
      </c>
      <c r="D2115" t="s">
        <v>6039</v>
      </c>
      <c r="E2115" t="s">
        <v>2471</v>
      </c>
    </row>
    <row r="2116" spans="1:5" x14ac:dyDescent="0.25">
      <c r="A2116" t="str">
        <f t="shared" si="41"/>
        <v>201267655- Spring Valley School (Farmington)</v>
      </c>
      <c r="B2116" t="s">
        <v>4843</v>
      </c>
      <c r="C2116" t="s">
        <v>4844</v>
      </c>
      <c r="D2116" t="s">
        <v>6039</v>
      </c>
      <c r="E2116" t="s">
        <v>3605</v>
      </c>
    </row>
    <row r="2117" spans="1:5" x14ac:dyDescent="0.25">
      <c r="A2117" t="str">
        <f t="shared" si="41"/>
        <v>208560004- Spring Valley School (Meyersdale)</v>
      </c>
      <c r="B2117" t="s">
        <v>4845</v>
      </c>
      <c r="C2117" t="s">
        <v>4844</v>
      </c>
      <c r="D2117" t="s">
        <v>6039</v>
      </c>
      <c r="E2117" t="s">
        <v>1299</v>
      </c>
    </row>
    <row r="2118" spans="1:5" x14ac:dyDescent="0.25">
      <c r="A2118" t="str">
        <f t="shared" si="41"/>
        <v>123467303- Spring-Ford Area SD (Royersford)</v>
      </c>
      <c r="B2118" t="s">
        <v>4846</v>
      </c>
      <c r="C2118" t="s">
        <v>4847</v>
      </c>
      <c r="D2118" t="s">
        <v>6043</v>
      </c>
      <c r="E2118" t="s">
        <v>2034</v>
      </c>
    </row>
    <row r="2119" spans="1:5" x14ac:dyDescent="0.25">
      <c r="A2119" t="str">
        <f t="shared" si="41"/>
        <v>125238502- Springfield SD (Springfield)</v>
      </c>
      <c r="B2119" t="s">
        <v>4848</v>
      </c>
      <c r="C2119" t="s">
        <v>4849</v>
      </c>
      <c r="D2119" t="s">
        <v>6043</v>
      </c>
      <c r="E2119" t="s">
        <v>864</v>
      </c>
    </row>
    <row r="2120" spans="1:5" x14ac:dyDescent="0.25">
      <c r="A2120" t="str">
        <f t="shared" si="41"/>
        <v>123467203- Springfield Township SD (Oreland)</v>
      </c>
      <c r="B2120" t="s">
        <v>4850</v>
      </c>
      <c r="C2120" t="s">
        <v>4851</v>
      </c>
      <c r="D2120" t="s">
        <v>6043</v>
      </c>
      <c r="E2120" t="s">
        <v>4852</v>
      </c>
    </row>
    <row r="2121" spans="1:5" x14ac:dyDescent="0.25">
      <c r="A2121" t="str">
        <f t="shared" si="41"/>
        <v>226511002- Springside Chestnut Hill Academy (Philadelphia)</v>
      </c>
      <c r="B2121" t="s">
        <v>4853</v>
      </c>
      <c r="C2121" t="s">
        <v>4854</v>
      </c>
      <c r="D2121" t="s">
        <v>6039</v>
      </c>
      <c r="E2121" t="s">
        <v>21</v>
      </c>
    </row>
    <row r="2122" spans="1:5" x14ac:dyDescent="0.25">
      <c r="A2122" t="str">
        <f t="shared" si="41"/>
        <v>322090076- Springtime School (Newtown)</v>
      </c>
      <c r="B2122" t="s">
        <v>4855</v>
      </c>
      <c r="C2122" t="s">
        <v>4856</v>
      </c>
      <c r="D2122" t="s">
        <v>6041</v>
      </c>
      <c r="E2122" t="s">
        <v>1039</v>
      </c>
    </row>
    <row r="2123" spans="1:5" x14ac:dyDescent="0.25">
      <c r="A2123" t="str">
        <f t="shared" si="41"/>
        <v>213367222- Springville Mennonite School (Ephrata)</v>
      </c>
      <c r="B2123" t="s">
        <v>4857</v>
      </c>
      <c r="C2123" t="s">
        <v>4858</v>
      </c>
      <c r="D2123" t="s">
        <v>6039</v>
      </c>
      <c r="E2123" t="s">
        <v>516</v>
      </c>
    </row>
    <row r="2124" spans="1:5" x14ac:dyDescent="0.25">
      <c r="A2124" t="str">
        <f t="shared" si="41"/>
        <v>213367132- Sproul Road School (Kirkwood)</v>
      </c>
      <c r="B2124" t="s">
        <v>4859</v>
      </c>
      <c r="C2124" t="s">
        <v>4860</v>
      </c>
      <c r="D2124" t="s">
        <v>6039</v>
      </c>
      <c r="E2124" t="s">
        <v>1329</v>
      </c>
    </row>
    <row r="2125" spans="1:5" x14ac:dyDescent="0.25">
      <c r="A2125" t="str">
        <f t="shared" si="41"/>
        <v>226518692- SS John Neumann and Maria Goretti Catholic High School (Philadelphia)</v>
      </c>
      <c r="B2125" t="s">
        <v>4861</v>
      </c>
      <c r="C2125" t="s">
        <v>4862</v>
      </c>
      <c r="D2125" t="s">
        <v>6039</v>
      </c>
      <c r="E2125" t="s">
        <v>21</v>
      </c>
    </row>
    <row r="2126" spans="1:5" x14ac:dyDescent="0.25">
      <c r="A2126" t="str">
        <f t="shared" si="41"/>
        <v>224150001- SS Peter and Paul School (West Chester)</v>
      </c>
      <c r="B2126" t="s">
        <v>4863</v>
      </c>
      <c r="C2126" t="s">
        <v>4864</v>
      </c>
      <c r="D2126" t="s">
        <v>6039</v>
      </c>
      <c r="E2126" t="s">
        <v>24</v>
      </c>
    </row>
    <row r="2127" spans="1:5" x14ac:dyDescent="0.25">
      <c r="A2127" t="str">
        <f t="shared" si="41"/>
        <v>224158602- SS Simon &amp; Jude School (West Chester)</v>
      </c>
      <c r="B2127" t="s">
        <v>4865</v>
      </c>
      <c r="C2127" t="s">
        <v>4866</v>
      </c>
      <c r="D2127" t="s">
        <v>6039</v>
      </c>
      <c r="E2127" t="s">
        <v>24</v>
      </c>
    </row>
    <row r="2128" spans="1:5" x14ac:dyDescent="0.25">
      <c r="A2128" t="str">
        <f t="shared" si="41"/>
        <v>217087001- St Agnes Elementary School (Towanda)</v>
      </c>
      <c r="B2128" t="s">
        <v>4867</v>
      </c>
      <c r="C2128" t="s">
        <v>4868</v>
      </c>
      <c r="D2128" t="s">
        <v>6039</v>
      </c>
      <c r="E2128" t="s">
        <v>3735</v>
      </c>
    </row>
    <row r="2129" spans="1:5" x14ac:dyDescent="0.25">
      <c r="A2129" t="str">
        <f t="shared" si="41"/>
        <v>224157202- St Agnes School (West Chester)</v>
      </c>
      <c r="B2129" t="s">
        <v>4869</v>
      </c>
      <c r="C2129" t="s">
        <v>4870</v>
      </c>
      <c r="D2129" t="s">
        <v>6039</v>
      </c>
      <c r="E2129" t="s">
        <v>24</v>
      </c>
    </row>
    <row r="2130" spans="1:5" x14ac:dyDescent="0.25">
      <c r="A2130" t="str">
        <f t="shared" si="41"/>
        <v>223467252- St Albert the Great School (Huntingdon Valley)</v>
      </c>
      <c r="B2130" t="s">
        <v>4871</v>
      </c>
      <c r="C2130" t="s">
        <v>4872</v>
      </c>
      <c r="D2130" t="s">
        <v>6039</v>
      </c>
      <c r="E2130" t="s">
        <v>2060</v>
      </c>
    </row>
    <row r="2131" spans="1:5" x14ac:dyDescent="0.25">
      <c r="A2131" t="str">
        <f t="shared" si="41"/>
        <v>223467312- St Aloysius (Pottstown)</v>
      </c>
      <c r="B2131" t="s">
        <v>4873</v>
      </c>
      <c r="C2131" t="s">
        <v>4874</v>
      </c>
      <c r="D2131" t="s">
        <v>6039</v>
      </c>
      <c r="E2131" t="s">
        <v>93</v>
      </c>
    </row>
    <row r="2132" spans="1:5" x14ac:dyDescent="0.25">
      <c r="A2132" t="str">
        <f t="shared" si="41"/>
        <v>225237252- St Aloysius Academy (Bryn Mawr)</v>
      </c>
      <c r="B2132" t="s">
        <v>4875</v>
      </c>
      <c r="C2132" t="s">
        <v>4876</v>
      </c>
      <c r="D2132" t="s">
        <v>6039</v>
      </c>
      <c r="E2132" t="s">
        <v>389</v>
      </c>
    </row>
    <row r="2133" spans="1:5" x14ac:dyDescent="0.25">
      <c r="A2133" t="str">
        <f t="shared" si="41"/>
        <v>225237302- St Anastasia School (Newtown Square)</v>
      </c>
      <c r="B2133" t="s">
        <v>4877</v>
      </c>
      <c r="C2133" t="s">
        <v>4878</v>
      </c>
      <c r="D2133" t="s">
        <v>6039</v>
      </c>
      <c r="E2133" t="s">
        <v>1042</v>
      </c>
    </row>
    <row r="2134" spans="1:5" x14ac:dyDescent="0.25">
      <c r="A2134" t="str">
        <f t="shared" si="41"/>
        <v>222097402- St Andrew School (Newtown)</v>
      </c>
      <c r="B2134" t="s">
        <v>4879</v>
      </c>
      <c r="C2134" t="s">
        <v>4880</v>
      </c>
      <c r="D2134" t="s">
        <v>6039</v>
      </c>
      <c r="E2134" t="s">
        <v>1039</v>
      </c>
    </row>
    <row r="2135" spans="1:5" x14ac:dyDescent="0.25">
      <c r="A2135" t="str">
        <f t="shared" si="41"/>
        <v>225237352- St Andrew School (Drexel Hill)</v>
      </c>
      <c r="B2135" t="s">
        <v>4881</v>
      </c>
      <c r="C2135" t="s">
        <v>4880</v>
      </c>
      <c r="D2135" t="s">
        <v>6039</v>
      </c>
      <c r="E2135" t="s">
        <v>2409</v>
      </c>
    </row>
    <row r="2136" spans="1:5" x14ac:dyDescent="0.25">
      <c r="A2136" t="str">
        <f t="shared" si="41"/>
        <v>212287003- St Andrews School (Waynesboro)</v>
      </c>
      <c r="B2136" t="s">
        <v>4882</v>
      </c>
      <c r="C2136" t="s">
        <v>4883</v>
      </c>
      <c r="D2136" t="s">
        <v>6039</v>
      </c>
      <c r="E2136" t="s">
        <v>1146</v>
      </c>
    </row>
    <row r="2137" spans="1:5" x14ac:dyDescent="0.25">
      <c r="A2137" t="str">
        <f t="shared" si="41"/>
        <v>221397202- St Ann School (Emmaus)</v>
      </c>
      <c r="B2137" t="s">
        <v>4884</v>
      </c>
      <c r="C2137" t="s">
        <v>4885</v>
      </c>
      <c r="D2137" t="s">
        <v>6039</v>
      </c>
      <c r="E2137" t="s">
        <v>1586</v>
      </c>
    </row>
    <row r="2138" spans="1:5" x14ac:dyDescent="0.25">
      <c r="A2138" t="str">
        <f t="shared" si="41"/>
        <v>220487202- St Anne School (Bethlehem)</v>
      </c>
      <c r="B2138" t="s">
        <v>4886</v>
      </c>
      <c r="C2138" t="s">
        <v>4887</v>
      </c>
      <c r="D2138" t="s">
        <v>6039</v>
      </c>
      <c r="E2138" t="s">
        <v>539</v>
      </c>
    </row>
    <row r="2139" spans="1:5" x14ac:dyDescent="0.25">
      <c r="A2139" t="str">
        <f t="shared" si="41"/>
        <v>226516202- St Anselm Elementary School (Philadelphia)</v>
      </c>
      <c r="B2139" t="s">
        <v>4888</v>
      </c>
      <c r="C2139" t="s">
        <v>4889</v>
      </c>
      <c r="D2139" t="s">
        <v>6039</v>
      </c>
      <c r="E2139" t="s">
        <v>21</v>
      </c>
    </row>
    <row r="2140" spans="1:5" x14ac:dyDescent="0.25">
      <c r="A2140" t="str">
        <f t="shared" si="41"/>
        <v>226519042- St Anthony of Padua Regional Catholic School (Philadelphia)</v>
      </c>
      <c r="B2140" t="s">
        <v>4890</v>
      </c>
      <c r="C2140" t="s">
        <v>4891</v>
      </c>
      <c r="D2140" t="s">
        <v>6039</v>
      </c>
      <c r="E2140" t="s">
        <v>21</v>
      </c>
    </row>
    <row r="2141" spans="1:5" x14ac:dyDescent="0.25">
      <c r="A2141" t="str">
        <f t="shared" si="41"/>
        <v>204104251- St Anthony Sch Prog at North Catholic HS (Cranberry Township)</v>
      </c>
      <c r="B2141" t="s">
        <v>4892</v>
      </c>
      <c r="C2141" t="s">
        <v>4893</v>
      </c>
      <c r="D2141" t="s">
        <v>6039</v>
      </c>
      <c r="E2141" t="s">
        <v>694</v>
      </c>
    </row>
    <row r="2142" spans="1:5" x14ac:dyDescent="0.25">
      <c r="A2142" t="str">
        <f t="shared" si="41"/>
        <v>203020013- St Anthony School at Mary of Nazareth (White Oak)</v>
      </c>
      <c r="B2142" t="s">
        <v>4894</v>
      </c>
      <c r="C2142" t="s">
        <v>4895</v>
      </c>
      <c r="D2142" t="s">
        <v>6039</v>
      </c>
      <c r="E2142" t="s">
        <v>3113</v>
      </c>
    </row>
    <row r="2143" spans="1:5" x14ac:dyDescent="0.25">
      <c r="A2143" t="str">
        <f t="shared" si="41"/>
        <v>203020014- St Anthony School Programs at St Mary (Glenshaw)</v>
      </c>
      <c r="B2143" t="s">
        <v>4896</v>
      </c>
      <c r="C2143" t="s">
        <v>4897</v>
      </c>
      <c r="D2143" t="s">
        <v>6039</v>
      </c>
      <c r="E2143" t="s">
        <v>610</v>
      </c>
    </row>
    <row r="2144" spans="1:5" x14ac:dyDescent="0.25">
      <c r="A2144" t="str">
        <f t="shared" si="41"/>
        <v>226516302- St Athanasius School (Philadelphia)</v>
      </c>
      <c r="B2144" t="s">
        <v>4898</v>
      </c>
      <c r="C2144" t="s">
        <v>4899</v>
      </c>
      <c r="D2144" t="s">
        <v>6039</v>
      </c>
      <c r="E2144" t="s">
        <v>21</v>
      </c>
    </row>
    <row r="2145" spans="1:5" x14ac:dyDescent="0.25">
      <c r="A2145" t="str">
        <f t="shared" si="41"/>
        <v>226516452- St Barnabas School (Philadelphia)</v>
      </c>
      <c r="B2145" t="s">
        <v>4900</v>
      </c>
      <c r="C2145" t="s">
        <v>4901</v>
      </c>
      <c r="D2145" t="s">
        <v>6039</v>
      </c>
      <c r="E2145" t="s">
        <v>21</v>
      </c>
    </row>
    <row r="2146" spans="1:5" x14ac:dyDescent="0.25">
      <c r="A2146" t="str">
        <f t="shared" si="41"/>
        <v>202025745- St Bede School (Pittsburgh)</v>
      </c>
      <c r="B2146" t="s">
        <v>4902</v>
      </c>
      <c r="C2146" t="s">
        <v>4903</v>
      </c>
      <c r="D2146" t="s">
        <v>6039</v>
      </c>
      <c r="E2146" t="s">
        <v>46</v>
      </c>
    </row>
    <row r="2147" spans="1:5" x14ac:dyDescent="0.25">
      <c r="A2147" t="str">
        <f t="shared" si="41"/>
        <v>208117405- St Benedict Catholic School (Carrolltown)</v>
      </c>
      <c r="B2147" t="s">
        <v>4904</v>
      </c>
      <c r="C2147" t="s">
        <v>4905</v>
      </c>
      <c r="D2147" t="s">
        <v>6039</v>
      </c>
      <c r="E2147" t="s">
        <v>4906</v>
      </c>
    </row>
    <row r="2148" spans="1:5" x14ac:dyDescent="0.25">
      <c r="A2148" t="str">
        <f t="shared" si="41"/>
        <v>202027885- St Benedict the Moor (Pittsburgh)</v>
      </c>
      <c r="B2148" t="s">
        <v>4907</v>
      </c>
      <c r="C2148" t="s">
        <v>4908</v>
      </c>
      <c r="D2148" t="s">
        <v>6039</v>
      </c>
      <c r="E2148" t="s">
        <v>46</v>
      </c>
    </row>
    <row r="2149" spans="1:5" x14ac:dyDescent="0.25">
      <c r="A2149" t="str">
        <f t="shared" si="41"/>
        <v>225237452- St Bernadette School (Drexel Hill)</v>
      </c>
      <c r="B2149" t="s">
        <v>4909</v>
      </c>
      <c r="C2149" t="s">
        <v>4910</v>
      </c>
      <c r="D2149" t="s">
        <v>6039</v>
      </c>
      <c r="E2149" t="s">
        <v>2409</v>
      </c>
    </row>
    <row r="2150" spans="1:5" x14ac:dyDescent="0.25">
      <c r="A2150" t="str">
        <f t="shared" si="41"/>
        <v>228327205- St Bernard School (Indiana)</v>
      </c>
      <c r="B2150" t="s">
        <v>4911</v>
      </c>
      <c r="C2150" t="s">
        <v>4912</v>
      </c>
      <c r="D2150" t="s">
        <v>6039</v>
      </c>
      <c r="E2150" t="s">
        <v>122</v>
      </c>
    </row>
    <row r="2151" spans="1:5" x14ac:dyDescent="0.25">
      <c r="A2151" t="str">
        <f t="shared" si="41"/>
        <v>214067202- St Catharine of Siena School (Reading)</v>
      </c>
      <c r="B2151" t="s">
        <v>4913</v>
      </c>
      <c r="C2151" t="s">
        <v>4914</v>
      </c>
      <c r="D2151" t="s">
        <v>6039</v>
      </c>
      <c r="E2151" t="s">
        <v>252</v>
      </c>
    </row>
    <row r="2152" spans="1:5" x14ac:dyDescent="0.25">
      <c r="A2152" t="str">
        <f t="shared" si="41"/>
        <v>215227203- St Catherine Laboure School (Harrisburg)</v>
      </c>
      <c r="B2152" t="s">
        <v>4915</v>
      </c>
      <c r="C2152" t="s">
        <v>4916</v>
      </c>
      <c r="D2152" t="s">
        <v>6039</v>
      </c>
      <c r="E2152" t="s">
        <v>175</v>
      </c>
    </row>
    <row r="2153" spans="1:5" x14ac:dyDescent="0.25">
      <c r="A2153" t="str">
        <f t="shared" si="41"/>
        <v>226517052- St Cecilia School (Philadelphia)</v>
      </c>
      <c r="B2153" t="s">
        <v>4917</v>
      </c>
      <c r="C2153" t="s">
        <v>4918</v>
      </c>
      <c r="D2153" t="s">
        <v>6039</v>
      </c>
      <c r="E2153" t="s">
        <v>21</v>
      </c>
    </row>
    <row r="2154" spans="1:5" x14ac:dyDescent="0.25">
      <c r="A2154" t="str">
        <f t="shared" si="41"/>
        <v>222097702- St Charles Borromeo School (Bensalem)</v>
      </c>
      <c r="B2154" t="s">
        <v>4919</v>
      </c>
      <c r="C2154" t="s">
        <v>4920</v>
      </c>
      <c r="D2154" t="s">
        <v>6039</v>
      </c>
      <c r="E2154" t="s">
        <v>471</v>
      </c>
    </row>
    <row r="2155" spans="1:5" x14ac:dyDescent="0.25">
      <c r="A2155" t="str">
        <f t="shared" si="41"/>
        <v>226517152- St Christopher School (Philadelphia)</v>
      </c>
      <c r="B2155" t="s">
        <v>4921</v>
      </c>
      <c r="C2155" t="s">
        <v>4922</v>
      </c>
      <c r="D2155" t="s">
        <v>6039</v>
      </c>
      <c r="E2155" t="s">
        <v>21</v>
      </c>
    </row>
    <row r="2156" spans="1:5" x14ac:dyDescent="0.25">
      <c r="A2156" t="str">
        <f t="shared" si="41"/>
        <v>225237082- St Cornelius School (Chadds Ford)</v>
      </c>
      <c r="B2156" t="s">
        <v>4923</v>
      </c>
      <c r="C2156" t="s">
        <v>4924</v>
      </c>
      <c r="D2156" t="s">
        <v>6039</v>
      </c>
      <c r="E2156" t="s">
        <v>1745</v>
      </c>
    </row>
    <row r="2157" spans="1:5" x14ac:dyDescent="0.25">
      <c r="A2157" t="str">
        <f t="shared" si="41"/>
        <v>225237552- St Cyril Alexandria School (East Lansdowne)</v>
      </c>
      <c r="B2157" t="s">
        <v>4925</v>
      </c>
      <c r="C2157" t="s">
        <v>4926</v>
      </c>
      <c r="D2157" t="s">
        <v>6039</v>
      </c>
      <c r="E2157" t="s">
        <v>4927</v>
      </c>
    </row>
    <row r="2158" spans="1:5" x14ac:dyDescent="0.25">
      <c r="A2158" t="str">
        <f t="shared" si="41"/>
        <v>216479003- St Cyril Kindergarten (Danville)</v>
      </c>
      <c r="B2158" t="s">
        <v>4928</v>
      </c>
      <c r="C2158" t="s">
        <v>4929</v>
      </c>
      <c r="D2158" t="s">
        <v>6039</v>
      </c>
      <c r="E2158" t="s">
        <v>430</v>
      </c>
    </row>
    <row r="2159" spans="1:5" x14ac:dyDescent="0.25">
      <c r="A2159" t="str">
        <f t="shared" si="41"/>
        <v>325230842- St Davids Episcopal Day School (Wayne)</v>
      </c>
      <c r="B2159" t="s">
        <v>4930</v>
      </c>
      <c r="C2159" t="s">
        <v>4931</v>
      </c>
      <c r="D2159" t="s">
        <v>6041</v>
      </c>
      <c r="E2159" t="s">
        <v>321</v>
      </c>
    </row>
    <row r="2160" spans="1:5" x14ac:dyDescent="0.25">
      <c r="A2160" t="str">
        <f t="shared" si="41"/>
        <v>300237500- St Davids Nursery School (Devon)</v>
      </c>
      <c r="B2160" t="s">
        <v>4932</v>
      </c>
      <c r="C2160" t="s">
        <v>4933</v>
      </c>
      <c r="D2160" t="s">
        <v>6041</v>
      </c>
      <c r="E2160" t="s">
        <v>415</v>
      </c>
    </row>
    <row r="2161" spans="1:5" x14ac:dyDescent="0.25">
      <c r="A2161" t="str">
        <f t="shared" si="41"/>
        <v>226517302- St Dominic School (Philadelphia)</v>
      </c>
      <c r="B2161" t="s">
        <v>4934</v>
      </c>
      <c r="C2161" t="s">
        <v>4935</v>
      </c>
      <c r="D2161" t="s">
        <v>6039</v>
      </c>
      <c r="E2161" t="s">
        <v>21</v>
      </c>
    </row>
    <row r="2162" spans="1:5" x14ac:dyDescent="0.25">
      <c r="A2162" t="str">
        <f t="shared" si="41"/>
        <v>319640004- St Dominics Academy (Honesdale)</v>
      </c>
      <c r="B2162" t="s">
        <v>4936</v>
      </c>
      <c r="C2162" t="s">
        <v>4937</v>
      </c>
      <c r="D2162" t="s">
        <v>6041</v>
      </c>
      <c r="E2162" t="s">
        <v>714</v>
      </c>
    </row>
    <row r="2163" spans="1:5" x14ac:dyDescent="0.25">
      <c r="A2163" t="str">
        <f t="shared" si="41"/>
        <v>225237652- St Dorothy School (Drexel Hill)</v>
      </c>
      <c r="B2163" t="s">
        <v>4938</v>
      </c>
      <c r="C2163" t="s">
        <v>4939</v>
      </c>
      <c r="D2163" t="s">
        <v>6039</v>
      </c>
      <c r="E2163" t="s">
        <v>2409</v>
      </c>
    </row>
    <row r="2164" spans="1:5" x14ac:dyDescent="0.25">
      <c r="A2164" t="str">
        <f t="shared" ref="A2164:A2227" si="42">CONCATENATE(B2164,"-"," ",C2164," ","(",E2164,")")</f>
        <v>202026165- St Edmunds Academy (Pittsburgh)</v>
      </c>
      <c r="B2164" t="s">
        <v>4940</v>
      </c>
      <c r="C2164" t="s">
        <v>4941</v>
      </c>
      <c r="D2164" t="s">
        <v>6039</v>
      </c>
      <c r="E2164" t="s">
        <v>46</v>
      </c>
    </row>
    <row r="2165" spans="1:5" x14ac:dyDescent="0.25">
      <c r="A2165" t="str">
        <f t="shared" si="42"/>
        <v>224150000- St Elizabeth Parish School (Chester Springs)</v>
      </c>
      <c r="B2165" t="s">
        <v>4942</v>
      </c>
      <c r="C2165" t="s">
        <v>4943</v>
      </c>
      <c r="D2165" t="s">
        <v>6039</v>
      </c>
      <c r="E2165" t="s">
        <v>3398</v>
      </c>
    </row>
    <row r="2166" spans="1:5" x14ac:dyDescent="0.25">
      <c r="A2166" t="str">
        <f t="shared" si="42"/>
        <v>221397302- St Elizabeth Regional School (Whitehall)</v>
      </c>
      <c r="B2166" t="s">
        <v>4944</v>
      </c>
      <c r="C2166" t="s">
        <v>4945</v>
      </c>
      <c r="D2166" t="s">
        <v>6039</v>
      </c>
      <c r="E2166" t="s">
        <v>3067</v>
      </c>
    </row>
    <row r="2167" spans="1:5" x14ac:dyDescent="0.25">
      <c r="A2167" t="str">
        <f t="shared" si="42"/>
        <v>222098702- St Ephrem School (Bensalem)</v>
      </c>
      <c r="B2167" t="s">
        <v>4946</v>
      </c>
      <c r="C2167" t="s">
        <v>4947</v>
      </c>
      <c r="D2167" t="s">
        <v>6039</v>
      </c>
      <c r="E2167" t="s">
        <v>471</v>
      </c>
    </row>
    <row r="2168" spans="1:5" x14ac:dyDescent="0.25">
      <c r="A2168" t="str">
        <f t="shared" si="42"/>
        <v>225237702- St Eugene School (Primos)</v>
      </c>
      <c r="B2168" t="s">
        <v>4948</v>
      </c>
      <c r="C2168" t="s">
        <v>4949</v>
      </c>
      <c r="D2168" t="s">
        <v>6039</v>
      </c>
      <c r="E2168" t="s">
        <v>4950</v>
      </c>
    </row>
    <row r="2169" spans="1:5" x14ac:dyDescent="0.25">
      <c r="A2169" t="str">
        <f t="shared" si="42"/>
        <v>226517352- St Frances Cabrini Regional Catholic School (Philadelphia)</v>
      </c>
      <c r="B2169" t="s">
        <v>4951</v>
      </c>
      <c r="C2169" t="s">
        <v>4952</v>
      </c>
      <c r="D2169" t="s">
        <v>6039</v>
      </c>
      <c r="E2169" t="s">
        <v>21</v>
      </c>
    </row>
    <row r="2170" spans="1:5" x14ac:dyDescent="0.25">
      <c r="A2170" t="str">
        <f t="shared" si="42"/>
        <v>214064002- St Francis Classical Catholic Academy (Bally)</v>
      </c>
      <c r="B2170" t="s">
        <v>4953</v>
      </c>
      <c r="C2170" t="s">
        <v>4954</v>
      </c>
      <c r="D2170" t="s">
        <v>6039</v>
      </c>
      <c r="E2170" t="s">
        <v>4955</v>
      </c>
    </row>
    <row r="2171" spans="1:5" x14ac:dyDescent="0.25">
      <c r="A2171" t="str">
        <f t="shared" si="42"/>
        <v>226517552- St Francis De Sales School (Philadelphia)</v>
      </c>
      <c r="B2171" t="s">
        <v>4956</v>
      </c>
      <c r="C2171" t="s">
        <v>4957</v>
      </c>
      <c r="D2171" t="s">
        <v>6039</v>
      </c>
      <c r="E2171" t="s">
        <v>21</v>
      </c>
    </row>
    <row r="2172" spans="1:5" x14ac:dyDescent="0.25">
      <c r="A2172" t="str">
        <f t="shared" si="42"/>
        <v>210177204- St Francis Grade School (Clearfield)</v>
      </c>
      <c r="B2172" t="s">
        <v>4958</v>
      </c>
      <c r="C2172" t="s">
        <v>4959</v>
      </c>
      <c r="D2172" t="s">
        <v>6039</v>
      </c>
      <c r="E2172" t="s">
        <v>1074</v>
      </c>
    </row>
    <row r="2173" spans="1:5" x14ac:dyDescent="0.25">
      <c r="A2173" t="str">
        <f t="shared" si="42"/>
        <v>223467702- St Francis of Assisi School (Norristown)</v>
      </c>
      <c r="B2173" t="s">
        <v>4960</v>
      </c>
      <c r="C2173" t="s">
        <v>4961</v>
      </c>
      <c r="D2173" t="s">
        <v>6039</v>
      </c>
      <c r="E2173" t="s">
        <v>1960</v>
      </c>
    </row>
    <row r="2174" spans="1:5" x14ac:dyDescent="0.25">
      <c r="A2174" t="str">
        <f t="shared" si="42"/>
        <v>225237802- St Francis of Assisi School (Springfield)</v>
      </c>
      <c r="B2174" t="s">
        <v>4962</v>
      </c>
      <c r="C2174" t="s">
        <v>4961</v>
      </c>
      <c r="D2174" t="s">
        <v>6039</v>
      </c>
      <c r="E2174" t="s">
        <v>864</v>
      </c>
    </row>
    <row r="2175" spans="1:5" x14ac:dyDescent="0.25">
      <c r="A2175" t="str">
        <f t="shared" si="42"/>
        <v>212017403- St Francis Xavier School (Gettysburg)</v>
      </c>
      <c r="B2175" t="s">
        <v>4963</v>
      </c>
      <c r="C2175" t="s">
        <v>4964</v>
      </c>
      <c r="D2175" t="s">
        <v>6039</v>
      </c>
      <c r="E2175" t="s">
        <v>107</v>
      </c>
    </row>
    <row r="2176" spans="1:5" x14ac:dyDescent="0.25">
      <c r="A2176" t="str">
        <f t="shared" si="42"/>
        <v>226517652- St Francis Xavier School (Philadelphia)</v>
      </c>
      <c r="B2176" t="s">
        <v>4965</v>
      </c>
      <c r="C2176" t="s">
        <v>4964</v>
      </c>
      <c r="D2176" t="s">
        <v>6039</v>
      </c>
      <c r="E2176" t="s">
        <v>21</v>
      </c>
    </row>
    <row r="2177" spans="1:5" x14ac:dyDescent="0.25">
      <c r="A2177" t="str">
        <f t="shared" si="42"/>
        <v>223467802- St Genevieve School (Flourtown)</v>
      </c>
      <c r="B2177" t="s">
        <v>4966</v>
      </c>
      <c r="C2177" t="s">
        <v>4967</v>
      </c>
      <c r="D2177" t="s">
        <v>6039</v>
      </c>
      <c r="E2177" t="s">
        <v>892</v>
      </c>
    </row>
    <row r="2178" spans="1:5" x14ac:dyDescent="0.25">
      <c r="A2178" t="str">
        <f t="shared" si="42"/>
        <v>205257604- St George School (Erie)</v>
      </c>
      <c r="B2178" t="s">
        <v>4968</v>
      </c>
      <c r="C2178" t="s">
        <v>4969</v>
      </c>
      <c r="D2178" t="s">
        <v>6039</v>
      </c>
      <c r="E2178" t="s">
        <v>94</v>
      </c>
    </row>
    <row r="2179" spans="1:5" x14ac:dyDescent="0.25">
      <c r="A2179" t="str">
        <f t="shared" si="42"/>
        <v>226517752- St George School (Philadelphia)</v>
      </c>
      <c r="B2179" t="s">
        <v>4970</v>
      </c>
      <c r="C2179" t="s">
        <v>4969</v>
      </c>
      <c r="D2179" t="s">
        <v>6039</v>
      </c>
      <c r="E2179" t="s">
        <v>21</v>
      </c>
    </row>
    <row r="2180" spans="1:5" x14ac:dyDescent="0.25">
      <c r="A2180" t="str">
        <f t="shared" si="42"/>
        <v>204107504- St Gregory School (Zelienople)</v>
      </c>
      <c r="B2180" t="s">
        <v>4971</v>
      </c>
      <c r="C2180" t="s">
        <v>4972</v>
      </c>
      <c r="D2180" t="s">
        <v>6039</v>
      </c>
      <c r="E2180" t="s">
        <v>4973</v>
      </c>
    </row>
    <row r="2181" spans="1:5" x14ac:dyDescent="0.25">
      <c r="A2181" t="str">
        <f t="shared" si="42"/>
        <v>205257704- St Gregory School (North East)</v>
      </c>
      <c r="B2181" t="s">
        <v>4974</v>
      </c>
      <c r="C2181" t="s">
        <v>4972</v>
      </c>
      <c r="D2181" t="s">
        <v>6039</v>
      </c>
      <c r="E2181" t="s">
        <v>3675</v>
      </c>
    </row>
    <row r="2182" spans="1:5" x14ac:dyDescent="0.25">
      <c r="A2182" t="str">
        <f t="shared" si="42"/>
        <v>219357941- St Gregorys Academy (Elmhurst)</v>
      </c>
      <c r="B2182" t="s">
        <v>4975</v>
      </c>
      <c r="C2182" t="s">
        <v>4976</v>
      </c>
      <c r="D2182" t="s">
        <v>6039</v>
      </c>
      <c r="E2182" t="s">
        <v>4977</v>
      </c>
    </row>
    <row r="2183" spans="1:5" x14ac:dyDescent="0.25">
      <c r="A2183" t="str">
        <f t="shared" si="42"/>
        <v>226517902- St Helena Incarnation Regional Catholic School (Philadelphia)</v>
      </c>
      <c r="B2183" t="s">
        <v>4978</v>
      </c>
      <c r="C2183" t="s">
        <v>4979</v>
      </c>
      <c r="D2183" t="s">
        <v>6039</v>
      </c>
      <c r="E2183" t="s">
        <v>21</v>
      </c>
    </row>
    <row r="2184" spans="1:5" x14ac:dyDescent="0.25">
      <c r="A2184" t="str">
        <f t="shared" si="42"/>
        <v>223467902- St Helena School (Blue Bell)</v>
      </c>
      <c r="B2184" t="s">
        <v>4980</v>
      </c>
      <c r="C2184" t="s">
        <v>4981</v>
      </c>
      <c r="D2184" t="s">
        <v>6039</v>
      </c>
      <c r="E2184" t="s">
        <v>978</v>
      </c>
    </row>
    <row r="2185" spans="1:5" x14ac:dyDescent="0.25">
      <c r="A2185" t="str">
        <f t="shared" si="42"/>
        <v>223467952- St Hilary of Poiters School (Rydal)</v>
      </c>
      <c r="B2185" t="s">
        <v>4982</v>
      </c>
      <c r="C2185" t="s">
        <v>4983</v>
      </c>
      <c r="D2185" t="s">
        <v>6039</v>
      </c>
      <c r="E2185" t="s">
        <v>4984</v>
      </c>
    </row>
    <row r="2186" spans="1:5" x14ac:dyDescent="0.25">
      <c r="A2186" t="str">
        <f t="shared" si="42"/>
        <v>226518002- St Huberts Catholic High Sch (Philadelphia)</v>
      </c>
      <c r="B2186" t="s">
        <v>4985</v>
      </c>
      <c r="C2186" t="s">
        <v>4986</v>
      </c>
      <c r="D2186" t="s">
        <v>6039</v>
      </c>
      <c r="E2186" t="s">
        <v>21</v>
      </c>
    </row>
    <row r="2187" spans="1:5" x14ac:dyDescent="0.25">
      <c r="A2187" t="str">
        <f t="shared" si="42"/>
        <v>214067302- St Ignatius Loyola School (West Lawn)</v>
      </c>
      <c r="B2187" t="s">
        <v>4987</v>
      </c>
      <c r="C2187" t="s">
        <v>4988</v>
      </c>
      <c r="D2187" t="s">
        <v>6039</v>
      </c>
      <c r="E2187" t="s">
        <v>4989</v>
      </c>
    </row>
    <row r="2188" spans="1:5" x14ac:dyDescent="0.25">
      <c r="A2188" t="str">
        <f t="shared" si="42"/>
        <v>222098002- St Ignatius School (Yardley)</v>
      </c>
      <c r="B2188" t="s">
        <v>4990</v>
      </c>
      <c r="C2188" t="s">
        <v>4991</v>
      </c>
      <c r="D2188" t="s">
        <v>6039</v>
      </c>
      <c r="E2188" t="s">
        <v>65</v>
      </c>
    </row>
    <row r="2189" spans="1:5" x14ac:dyDescent="0.25">
      <c r="A2189" t="str">
        <f t="shared" si="42"/>
        <v>222098102- St Isidore School (Quakertown)</v>
      </c>
      <c r="B2189" t="s">
        <v>4992</v>
      </c>
      <c r="C2189" t="s">
        <v>4993</v>
      </c>
      <c r="D2189" t="s">
        <v>6039</v>
      </c>
      <c r="E2189" t="s">
        <v>1761</v>
      </c>
    </row>
    <row r="2190" spans="1:5" x14ac:dyDescent="0.25">
      <c r="A2190" t="str">
        <f t="shared" si="42"/>
        <v>225238552- St James Regional Catholic School (Ridley Park)</v>
      </c>
      <c r="B2190" t="s">
        <v>4994</v>
      </c>
      <c r="C2190" t="s">
        <v>4995</v>
      </c>
      <c r="D2190" t="s">
        <v>6039</v>
      </c>
      <c r="E2190" t="s">
        <v>4996</v>
      </c>
    </row>
    <row r="2191" spans="1:5" x14ac:dyDescent="0.25">
      <c r="A2191" t="str">
        <f t="shared" si="42"/>
        <v>203026565- St James School (Sewickley)</v>
      </c>
      <c r="B2191" t="s">
        <v>4997</v>
      </c>
      <c r="C2191" t="s">
        <v>4998</v>
      </c>
      <c r="D2191" t="s">
        <v>6039</v>
      </c>
      <c r="E2191" t="s">
        <v>1631</v>
      </c>
    </row>
    <row r="2192" spans="1:5" x14ac:dyDescent="0.25">
      <c r="A2192" t="str">
        <f t="shared" si="42"/>
        <v>205257904- St James School (Erie)</v>
      </c>
      <c r="B2192" t="s">
        <v>4999</v>
      </c>
      <c r="C2192" t="s">
        <v>4998</v>
      </c>
      <c r="D2192" t="s">
        <v>6039</v>
      </c>
      <c r="E2192" t="s">
        <v>94</v>
      </c>
    </row>
    <row r="2193" spans="1:5" x14ac:dyDescent="0.25">
      <c r="A2193" t="str">
        <f t="shared" si="42"/>
        <v>226510073- St James School (Philadelphia)</v>
      </c>
      <c r="B2193" t="s">
        <v>5000</v>
      </c>
      <c r="C2193" t="s">
        <v>4998</v>
      </c>
      <c r="D2193" t="s">
        <v>6039</v>
      </c>
      <c r="E2193" t="s">
        <v>21</v>
      </c>
    </row>
    <row r="2194" spans="1:5" x14ac:dyDescent="0.25">
      <c r="A2194" t="str">
        <f t="shared" si="42"/>
        <v>220487602- St Jane Frances School (Easton)</v>
      </c>
      <c r="B2194" t="s">
        <v>5001</v>
      </c>
      <c r="C2194" t="s">
        <v>5002</v>
      </c>
      <c r="D2194" t="s">
        <v>6039</v>
      </c>
      <c r="E2194" t="s">
        <v>546</v>
      </c>
    </row>
    <row r="2195" spans="1:5" x14ac:dyDescent="0.25">
      <c r="A2195" t="str">
        <f t="shared" si="42"/>
        <v>229547652- St Jerome Regional School (Tamaqua)</v>
      </c>
      <c r="B2195" t="s">
        <v>5003</v>
      </c>
      <c r="C2195" t="s">
        <v>5004</v>
      </c>
      <c r="D2195" t="s">
        <v>6039</v>
      </c>
      <c r="E2195" t="s">
        <v>3092</v>
      </c>
    </row>
    <row r="2196" spans="1:5" x14ac:dyDescent="0.25">
      <c r="A2196" t="str">
        <f t="shared" si="42"/>
        <v>226518092- St Jerome School (Philadelphia)</v>
      </c>
      <c r="B2196" t="s">
        <v>5005</v>
      </c>
      <c r="C2196" t="s">
        <v>5006</v>
      </c>
      <c r="D2196" t="s">
        <v>6039</v>
      </c>
      <c r="E2196" t="s">
        <v>21</v>
      </c>
    </row>
    <row r="2197" spans="1:5" x14ac:dyDescent="0.25">
      <c r="A2197" t="str">
        <f t="shared" si="42"/>
        <v>215227403- St Joan of Arc School (Hummelstown)</v>
      </c>
      <c r="B2197" t="s">
        <v>5007</v>
      </c>
      <c r="C2197" t="s">
        <v>5008</v>
      </c>
      <c r="D2197" t="s">
        <v>6039</v>
      </c>
      <c r="E2197" t="s">
        <v>1482</v>
      </c>
    </row>
    <row r="2198" spans="1:5" x14ac:dyDescent="0.25">
      <c r="A2198" t="str">
        <f t="shared" si="42"/>
        <v>220484965- St John Chrysostom Academy (Bethlehem)</v>
      </c>
      <c r="B2198" t="s">
        <v>5009</v>
      </c>
      <c r="C2198" t="s">
        <v>5010</v>
      </c>
      <c r="D2198" t="s">
        <v>6039</v>
      </c>
      <c r="E2198" t="s">
        <v>539</v>
      </c>
    </row>
    <row r="2199" spans="1:5" x14ac:dyDescent="0.25">
      <c r="A2199" t="str">
        <f t="shared" si="42"/>
        <v>212671227- St John Chrysostom School (York)</v>
      </c>
      <c r="B2199" t="s">
        <v>5011</v>
      </c>
      <c r="C2199" t="s">
        <v>5012</v>
      </c>
      <c r="D2199" t="s">
        <v>6039</v>
      </c>
      <c r="E2199" t="s">
        <v>364</v>
      </c>
    </row>
    <row r="2200" spans="1:5" x14ac:dyDescent="0.25">
      <c r="A2200" t="str">
        <f t="shared" si="42"/>
        <v>201267005- St John Evangelist School (Uniontown)</v>
      </c>
      <c r="B2200" t="s">
        <v>5013</v>
      </c>
      <c r="C2200" t="s">
        <v>5014</v>
      </c>
      <c r="D2200" t="s">
        <v>6039</v>
      </c>
      <c r="E2200" t="s">
        <v>36</v>
      </c>
    </row>
    <row r="2201" spans="1:5" x14ac:dyDescent="0.25">
      <c r="A2201" t="str">
        <f t="shared" si="42"/>
        <v>210147003- St John Evangelist School (Bellefonte)</v>
      </c>
      <c r="B2201" t="s">
        <v>5015</v>
      </c>
      <c r="C2201" t="s">
        <v>5014</v>
      </c>
      <c r="D2201" t="s">
        <v>6039</v>
      </c>
      <c r="E2201" t="s">
        <v>453</v>
      </c>
    </row>
    <row r="2202" spans="1:5" x14ac:dyDescent="0.25">
      <c r="A2202" t="str">
        <f t="shared" si="42"/>
        <v>213367102- St John Neumann Catholic School (Lancaster)</v>
      </c>
      <c r="B2202" t="s">
        <v>5016</v>
      </c>
      <c r="C2202" t="s">
        <v>5017</v>
      </c>
      <c r="D2202" t="s">
        <v>6039</v>
      </c>
      <c r="E2202" t="s">
        <v>235</v>
      </c>
    </row>
    <row r="2203" spans="1:5" x14ac:dyDescent="0.25">
      <c r="A2203" t="str">
        <f t="shared" si="42"/>
        <v>217417211- St John Neumann Regional Academy (Williamsport)</v>
      </c>
      <c r="B2203" t="s">
        <v>5018</v>
      </c>
      <c r="C2203" t="s">
        <v>5019</v>
      </c>
      <c r="D2203" t="s">
        <v>6039</v>
      </c>
      <c r="E2203" t="s">
        <v>603</v>
      </c>
    </row>
    <row r="2204" spans="1:5" x14ac:dyDescent="0.25">
      <c r="A2204" t="str">
        <f t="shared" si="42"/>
        <v>217410501- St John Neumann Regional Academy High School Campus (Williamsport)</v>
      </c>
      <c r="B2204" t="s">
        <v>5020</v>
      </c>
      <c r="C2204" t="s">
        <v>5021</v>
      </c>
      <c r="D2204" t="s">
        <v>6039</v>
      </c>
      <c r="E2204" t="s">
        <v>603</v>
      </c>
    </row>
    <row r="2205" spans="1:5" x14ac:dyDescent="0.25">
      <c r="A2205" t="str">
        <f t="shared" si="42"/>
        <v>221137102- St John Neumann Regional Sch (Palmerton)</v>
      </c>
      <c r="B2205" t="s">
        <v>5022</v>
      </c>
      <c r="C2205" t="s">
        <v>5023</v>
      </c>
      <c r="D2205" t="s">
        <v>6039</v>
      </c>
      <c r="E2205" t="s">
        <v>3918</v>
      </c>
    </row>
    <row r="2206" spans="1:5" x14ac:dyDescent="0.25">
      <c r="A2206" t="str">
        <f t="shared" si="42"/>
        <v>221397652- St John Neumann Regional Sch (Slatington)</v>
      </c>
      <c r="B2206" t="s">
        <v>5024</v>
      </c>
      <c r="C2206" t="s">
        <v>5023</v>
      </c>
      <c r="D2206" t="s">
        <v>6039</v>
      </c>
      <c r="E2206" t="s">
        <v>3730</v>
      </c>
    </row>
    <row r="2207" spans="1:5" x14ac:dyDescent="0.25">
      <c r="A2207" t="str">
        <f t="shared" si="42"/>
        <v>213366381- St John Neumann School for Children and Families (Columbia)</v>
      </c>
      <c r="B2207" t="s">
        <v>5025</v>
      </c>
      <c r="C2207" t="s">
        <v>5026</v>
      </c>
      <c r="D2207" t="s">
        <v>6039</v>
      </c>
      <c r="E2207" t="s">
        <v>1211</v>
      </c>
    </row>
    <row r="2208" spans="1:5" x14ac:dyDescent="0.25">
      <c r="A2208" t="str">
        <f t="shared" si="42"/>
        <v>204434504- St John Paul II Elementary School (Hermitage)</v>
      </c>
      <c r="B2208" t="s">
        <v>5027</v>
      </c>
      <c r="C2208" t="s">
        <v>5028</v>
      </c>
      <c r="D2208" t="s">
        <v>6039</v>
      </c>
      <c r="E2208" t="s">
        <v>2325</v>
      </c>
    </row>
    <row r="2209" spans="1:5" x14ac:dyDescent="0.25">
      <c r="A2209" t="str">
        <f t="shared" si="42"/>
        <v>215670001- St John the Baptist (New Freedom)</v>
      </c>
      <c r="B2209" t="s">
        <v>5029</v>
      </c>
      <c r="C2209" t="s">
        <v>5030</v>
      </c>
      <c r="D2209" t="s">
        <v>6039</v>
      </c>
      <c r="E2209" t="s">
        <v>4689</v>
      </c>
    </row>
    <row r="2210" spans="1:5" x14ac:dyDescent="0.25">
      <c r="A2210" t="str">
        <f t="shared" si="42"/>
        <v>221391002- St John Vianney Regional School (Allentown)</v>
      </c>
      <c r="B2210" t="s">
        <v>5031</v>
      </c>
      <c r="C2210" t="s">
        <v>5032</v>
      </c>
      <c r="D2210" t="s">
        <v>6039</v>
      </c>
      <c r="E2210" t="s">
        <v>157</v>
      </c>
    </row>
    <row r="2211" spans="1:5" x14ac:dyDescent="0.25">
      <c r="A2211" t="str">
        <f t="shared" si="42"/>
        <v>229547752- St Joseph Center for Spec Lrng (Schuylkill Haven)</v>
      </c>
      <c r="B2211" t="s">
        <v>5033</v>
      </c>
      <c r="C2211" t="s">
        <v>5034</v>
      </c>
      <c r="D2211" t="s">
        <v>6039</v>
      </c>
      <c r="E2211" t="s">
        <v>4092</v>
      </c>
    </row>
    <row r="2212" spans="1:5" x14ac:dyDescent="0.25">
      <c r="A2212" t="str">
        <f t="shared" si="42"/>
        <v>203026785- St Joseph High School (Natrona Heights)</v>
      </c>
      <c r="B2212" t="s">
        <v>5035</v>
      </c>
      <c r="C2212" t="s">
        <v>5036</v>
      </c>
      <c r="D2212" t="s">
        <v>6039</v>
      </c>
      <c r="E2212" t="s">
        <v>2278</v>
      </c>
    </row>
    <row r="2213" spans="1:5" x14ac:dyDescent="0.25">
      <c r="A2213" t="str">
        <f t="shared" si="42"/>
        <v>205627004- St Joseph School (Warren)</v>
      </c>
      <c r="B2213" t="s">
        <v>5037</v>
      </c>
      <c r="C2213" t="s">
        <v>5038</v>
      </c>
      <c r="D2213" t="s">
        <v>6039</v>
      </c>
      <c r="E2213" t="s">
        <v>5039</v>
      </c>
    </row>
    <row r="2214" spans="1:5" x14ac:dyDescent="0.25">
      <c r="A2214" t="str">
        <f t="shared" si="42"/>
        <v>212670003- St Joseph School (Hanover)</v>
      </c>
      <c r="B2214" t="s">
        <v>5040</v>
      </c>
      <c r="C2214" t="s">
        <v>5038</v>
      </c>
      <c r="D2214" t="s">
        <v>6039</v>
      </c>
      <c r="E2214" t="s">
        <v>2237</v>
      </c>
    </row>
    <row r="2215" spans="1:5" x14ac:dyDescent="0.25">
      <c r="A2215" t="str">
        <f t="shared" si="42"/>
        <v>212677403- St Joseph School (York)</v>
      </c>
      <c r="B2215" t="s">
        <v>5041</v>
      </c>
      <c r="C2215" t="s">
        <v>5038</v>
      </c>
      <c r="D2215" t="s">
        <v>6039</v>
      </c>
      <c r="E2215" t="s">
        <v>364</v>
      </c>
    </row>
    <row r="2216" spans="1:5" x14ac:dyDescent="0.25">
      <c r="A2216" t="str">
        <f t="shared" si="42"/>
        <v>215217003- St Joseph School (Mechanicsburg)</v>
      </c>
      <c r="B2216" t="s">
        <v>5042</v>
      </c>
      <c r="C2216" t="s">
        <v>5038</v>
      </c>
      <c r="D2216" t="s">
        <v>6039</v>
      </c>
      <c r="E2216" t="s">
        <v>792</v>
      </c>
    </row>
    <row r="2217" spans="1:5" x14ac:dyDescent="0.25">
      <c r="A2217" t="str">
        <f t="shared" si="42"/>
        <v>216477203- St Joseph School (Danville)</v>
      </c>
      <c r="B2217" t="s">
        <v>5043</v>
      </c>
      <c r="C2217" t="s">
        <v>5038</v>
      </c>
      <c r="D2217" t="s">
        <v>6039</v>
      </c>
      <c r="E2217" t="s">
        <v>430</v>
      </c>
    </row>
    <row r="2218" spans="1:5" x14ac:dyDescent="0.25">
      <c r="A2218" t="str">
        <f t="shared" si="42"/>
        <v>224157702- St Joseph School (Downingtown)</v>
      </c>
      <c r="B2218" t="s">
        <v>5044</v>
      </c>
      <c r="C2218" t="s">
        <v>5038</v>
      </c>
      <c r="D2218" t="s">
        <v>6039</v>
      </c>
      <c r="E2218" t="s">
        <v>589</v>
      </c>
    </row>
    <row r="2219" spans="1:5" x14ac:dyDescent="0.25">
      <c r="A2219" t="str">
        <f t="shared" si="42"/>
        <v>221397752- St Joseph the Worker-Orefield (Orefield)</v>
      </c>
      <c r="B2219" t="s">
        <v>5045</v>
      </c>
      <c r="C2219" t="s">
        <v>5046</v>
      </c>
      <c r="D2219" t="s">
        <v>6039</v>
      </c>
      <c r="E2219" t="s">
        <v>2719</v>
      </c>
    </row>
    <row r="2220" spans="1:5" x14ac:dyDescent="0.25">
      <c r="A2220" t="str">
        <f t="shared" si="42"/>
        <v>222098602- St Joseph-St Robert School (Warrington)</v>
      </c>
      <c r="B2220" t="s">
        <v>5047</v>
      </c>
      <c r="C2220" t="s">
        <v>5048</v>
      </c>
      <c r="D2220" t="s">
        <v>6039</v>
      </c>
      <c r="E2220" t="s">
        <v>928</v>
      </c>
    </row>
    <row r="2221" spans="1:5" x14ac:dyDescent="0.25">
      <c r="A2221" t="str">
        <f t="shared" si="42"/>
        <v>210140009- St Josephs Catholic Academy (Boalsburg)</v>
      </c>
      <c r="B2221" t="s">
        <v>5049</v>
      </c>
      <c r="C2221" t="s">
        <v>5050</v>
      </c>
      <c r="D2221" t="s">
        <v>6039</v>
      </c>
      <c r="E2221" t="s">
        <v>5051</v>
      </c>
    </row>
    <row r="2222" spans="1:5" x14ac:dyDescent="0.25">
      <c r="A2222" t="str">
        <f t="shared" si="42"/>
        <v>226518302- St Josephs Preparatory School (Philadelphia)</v>
      </c>
      <c r="B2222" t="s">
        <v>5052</v>
      </c>
      <c r="C2222" t="s">
        <v>5053</v>
      </c>
      <c r="D2222" t="s">
        <v>6039</v>
      </c>
      <c r="E2222" t="s">
        <v>21</v>
      </c>
    </row>
    <row r="2223" spans="1:5" x14ac:dyDescent="0.25">
      <c r="A2223" t="str">
        <f t="shared" si="42"/>
        <v>206167254- St Josephs School (Lucinda)</v>
      </c>
      <c r="B2223" t="s">
        <v>5054</v>
      </c>
      <c r="C2223" t="s">
        <v>5055</v>
      </c>
      <c r="D2223" t="s">
        <v>6039</v>
      </c>
      <c r="E2223" t="s">
        <v>5056</v>
      </c>
    </row>
    <row r="2224" spans="1:5" x14ac:dyDescent="0.25">
      <c r="A2224" t="str">
        <f t="shared" si="42"/>
        <v>218408301- St Jude School (Mountain Top)</v>
      </c>
      <c r="B2224" t="s">
        <v>5057</v>
      </c>
      <c r="C2224" t="s">
        <v>5058</v>
      </c>
      <c r="D2224" t="s">
        <v>6039</v>
      </c>
      <c r="E2224" t="s">
        <v>746</v>
      </c>
    </row>
    <row r="2225" spans="1:5" x14ac:dyDescent="0.25">
      <c r="A2225" t="str">
        <f t="shared" si="42"/>
        <v>222097602- St Katharine Drexel Regional Catholic School (Holland)</v>
      </c>
      <c r="B2225" t="s">
        <v>5059</v>
      </c>
      <c r="C2225" t="s">
        <v>5060</v>
      </c>
      <c r="D2225" t="s">
        <v>6039</v>
      </c>
      <c r="E2225" t="s">
        <v>5061</v>
      </c>
    </row>
    <row r="2226" spans="1:5" x14ac:dyDescent="0.25">
      <c r="A2226" t="str">
        <f t="shared" si="42"/>
        <v>222097902- St Katharine Drexel School (Bensalem)</v>
      </c>
      <c r="B2226" t="s">
        <v>5062</v>
      </c>
      <c r="C2226" t="s">
        <v>5063</v>
      </c>
      <c r="D2226" t="s">
        <v>6039</v>
      </c>
      <c r="E2226" t="s">
        <v>471</v>
      </c>
    </row>
    <row r="2227" spans="1:5" x14ac:dyDescent="0.25">
      <c r="A2227" t="str">
        <f t="shared" si="42"/>
        <v>225238352- St Katharine of Siena (Wayne)</v>
      </c>
      <c r="B2227" t="s">
        <v>5064</v>
      </c>
      <c r="C2227" t="s">
        <v>5065</v>
      </c>
      <c r="D2227" t="s">
        <v>6039</v>
      </c>
      <c r="E2227" t="s">
        <v>321</v>
      </c>
    </row>
    <row r="2228" spans="1:5" x14ac:dyDescent="0.25">
      <c r="A2228" t="str">
        <f t="shared" ref="A2228:A2287" si="43">CONCATENATE(B2228,"-"," ",C2228," ","(",E2228,")")</f>
        <v>223468272- St Katherine Day Sch -Lower/Jr (Wynnewood)</v>
      </c>
      <c r="B2228" t="s">
        <v>5066</v>
      </c>
      <c r="C2228" t="s">
        <v>5067</v>
      </c>
      <c r="D2228" t="s">
        <v>6039</v>
      </c>
      <c r="E2228" t="s">
        <v>1916</v>
      </c>
    </row>
    <row r="2229" spans="1:5" x14ac:dyDescent="0.25">
      <c r="A2229" t="str">
        <f t="shared" si="43"/>
        <v>225238342- St Katherine Day Sch -Upper (Radnor)</v>
      </c>
      <c r="B2229" t="s">
        <v>5068</v>
      </c>
      <c r="C2229" t="s">
        <v>5069</v>
      </c>
      <c r="D2229" t="s">
        <v>6039</v>
      </c>
      <c r="E2229" t="s">
        <v>280</v>
      </c>
    </row>
    <row r="2230" spans="1:5" x14ac:dyDescent="0.25">
      <c r="A2230" t="str">
        <f t="shared" si="43"/>
        <v>226518332- St Katherine of Siena School (Philadelphia)</v>
      </c>
      <c r="B2230" t="s">
        <v>5070</v>
      </c>
      <c r="C2230" t="s">
        <v>5071</v>
      </c>
      <c r="D2230" t="s">
        <v>6039</v>
      </c>
      <c r="E2230" t="s">
        <v>21</v>
      </c>
    </row>
    <row r="2231" spans="1:5" x14ac:dyDescent="0.25">
      <c r="A2231" t="str">
        <f t="shared" si="43"/>
        <v>204100002- St Kilian Catholic School (Cranberry Twp)</v>
      </c>
      <c r="B2231" t="s">
        <v>5072</v>
      </c>
      <c r="C2231" t="s">
        <v>5073</v>
      </c>
      <c r="D2231" t="s">
        <v>6039</v>
      </c>
      <c r="E2231" t="s">
        <v>2293</v>
      </c>
    </row>
    <row r="2232" spans="1:5" x14ac:dyDescent="0.25">
      <c r="A2232" t="str">
        <f t="shared" si="43"/>
        <v>225238452- St Laurence School (Upper Darby)</v>
      </c>
      <c r="B2232" t="s">
        <v>5074</v>
      </c>
      <c r="C2232" t="s">
        <v>5075</v>
      </c>
      <c r="D2232" t="s">
        <v>6039</v>
      </c>
      <c r="E2232" t="s">
        <v>82</v>
      </c>
    </row>
    <row r="2233" spans="1:5" x14ac:dyDescent="0.25">
      <c r="A2233" t="str">
        <f t="shared" si="43"/>
        <v>226518422- St Laurentius School (Philadelphia)</v>
      </c>
      <c r="B2233" t="s">
        <v>5076</v>
      </c>
      <c r="C2233" t="s">
        <v>5077</v>
      </c>
      <c r="D2233" t="s">
        <v>6039</v>
      </c>
      <c r="E2233" t="s">
        <v>21</v>
      </c>
    </row>
    <row r="2234" spans="1:5" x14ac:dyDescent="0.25">
      <c r="A2234" t="str">
        <f t="shared" si="43"/>
        <v>209247404- St Leo School (Ridgway)</v>
      </c>
      <c r="B2234" t="s">
        <v>5078</v>
      </c>
      <c r="C2234" t="s">
        <v>5079</v>
      </c>
      <c r="D2234" t="s">
        <v>6039</v>
      </c>
      <c r="E2234" t="s">
        <v>4383</v>
      </c>
    </row>
    <row r="2235" spans="1:5" x14ac:dyDescent="0.25">
      <c r="A2235" t="str">
        <f t="shared" si="43"/>
        <v>213367502- St Leo the Great School (Lancaster)</v>
      </c>
      <c r="B2235" t="s">
        <v>5080</v>
      </c>
      <c r="C2235" t="s">
        <v>5081</v>
      </c>
      <c r="D2235" t="s">
        <v>6039</v>
      </c>
      <c r="E2235" t="s">
        <v>235</v>
      </c>
    </row>
    <row r="2236" spans="1:5" x14ac:dyDescent="0.25">
      <c r="A2236" t="str">
        <f t="shared" si="43"/>
        <v>216600575- St Louis de Montfort Academy (Herndon)</v>
      </c>
      <c r="B2236" t="s">
        <v>5082</v>
      </c>
      <c r="C2236" t="s">
        <v>5083</v>
      </c>
      <c r="D2236" t="s">
        <v>6039</v>
      </c>
      <c r="E2236" t="s">
        <v>2966</v>
      </c>
    </row>
    <row r="2237" spans="1:5" x14ac:dyDescent="0.25">
      <c r="A2237" t="str">
        <f t="shared" si="43"/>
        <v>202027085- St Louise De Marillac School (Pittsburgh)</v>
      </c>
      <c r="B2237" t="s">
        <v>5084</v>
      </c>
      <c r="C2237" t="s">
        <v>5085</v>
      </c>
      <c r="D2237" t="s">
        <v>6039</v>
      </c>
      <c r="E2237" t="s">
        <v>46</v>
      </c>
    </row>
    <row r="2238" spans="1:5" x14ac:dyDescent="0.25">
      <c r="A2238" t="str">
        <f t="shared" si="43"/>
        <v>226518542- St Lucy Day School For Children With Visual Impairments (Philadelphia)</v>
      </c>
      <c r="B2238" t="s">
        <v>5086</v>
      </c>
      <c r="C2238" t="s">
        <v>5087</v>
      </c>
      <c r="D2238" t="s">
        <v>6039</v>
      </c>
      <c r="E2238" t="s">
        <v>21</v>
      </c>
    </row>
    <row r="2239" spans="1:5" x14ac:dyDescent="0.25">
      <c r="A2239" t="str">
        <f t="shared" si="43"/>
        <v>204107604- St Luke Lutheran School (Cabot)</v>
      </c>
      <c r="B2239" t="s">
        <v>5088</v>
      </c>
      <c r="C2239" t="s">
        <v>5089</v>
      </c>
      <c r="D2239" t="s">
        <v>6039</v>
      </c>
      <c r="E2239" t="s">
        <v>5090</v>
      </c>
    </row>
    <row r="2240" spans="1:5" x14ac:dyDescent="0.25">
      <c r="A2240" t="str">
        <f t="shared" si="43"/>
        <v>205258404- St Luke School (Erie)</v>
      </c>
      <c r="B2240" t="s">
        <v>5091</v>
      </c>
      <c r="C2240" t="s">
        <v>5092</v>
      </c>
      <c r="D2240" t="s">
        <v>6039</v>
      </c>
      <c r="E2240" t="s">
        <v>94</v>
      </c>
    </row>
    <row r="2241" spans="1:5" x14ac:dyDescent="0.25">
      <c r="A2241" t="str">
        <f t="shared" si="43"/>
        <v>223468302- St Luke the Evangelist School (Glenside)</v>
      </c>
      <c r="B2241" t="s">
        <v>5093</v>
      </c>
      <c r="C2241" t="s">
        <v>5094</v>
      </c>
      <c r="D2241" t="s">
        <v>6039</v>
      </c>
      <c r="E2241" t="s">
        <v>879</v>
      </c>
    </row>
    <row r="2242" spans="1:5" x14ac:dyDescent="0.25">
      <c r="A2242" t="str">
        <f t="shared" si="43"/>
        <v>226518662- St Malachy School (Philadelphia)</v>
      </c>
      <c r="B2242" t="s">
        <v>5095</v>
      </c>
      <c r="C2242" t="s">
        <v>5096</v>
      </c>
      <c r="D2242" t="s">
        <v>6039</v>
      </c>
      <c r="E2242" t="s">
        <v>21</v>
      </c>
    </row>
    <row r="2243" spans="1:5" x14ac:dyDescent="0.25">
      <c r="A2243" t="str">
        <f t="shared" si="43"/>
        <v>215227603- St Margaret Mary School (Harrisburg)</v>
      </c>
      <c r="B2243" t="s">
        <v>5097</v>
      </c>
      <c r="C2243" t="s">
        <v>5098</v>
      </c>
      <c r="D2243" t="s">
        <v>6039</v>
      </c>
      <c r="E2243" t="s">
        <v>175</v>
      </c>
    </row>
    <row r="2244" spans="1:5" x14ac:dyDescent="0.25">
      <c r="A2244" t="str">
        <f t="shared" si="43"/>
        <v>223468362- St Margaret School (Narberth)</v>
      </c>
      <c r="B2244" t="s">
        <v>5099</v>
      </c>
      <c r="C2244" t="s">
        <v>5100</v>
      </c>
      <c r="D2244" t="s">
        <v>6039</v>
      </c>
      <c r="E2244" t="s">
        <v>2774</v>
      </c>
    </row>
    <row r="2245" spans="1:5" x14ac:dyDescent="0.25">
      <c r="A2245" t="str">
        <f t="shared" si="43"/>
        <v>222097002- St Mark School (Bristol)</v>
      </c>
      <c r="B2245" t="s">
        <v>5101</v>
      </c>
      <c r="C2245" t="s">
        <v>5102</v>
      </c>
      <c r="D2245" t="s">
        <v>6039</v>
      </c>
      <c r="E2245" t="s">
        <v>699</v>
      </c>
    </row>
    <row r="2246" spans="1:5" x14ac:dyDescent="0.25">
      <c r="A2246" t="str">
        <f t="shared" si="43"/>
        <v>225230002- St Marks Christian Kindergarten (Clifton Heights)</v>
      </c>
      <c r="B2246" t="s">
        <v>5103</v>
      </c>
      <c r="C2246" t="s">
        <v>5104</v>
      </c>
      <c r="D2246" t="s">
        <v>6039</v>
      </c>
      <c r="E2246" t="s">
        <v>3650</v>
      </c>
    </row>
    <row r="2247" spans="1:5" x14ac:dyDescent="0.25">
      <c r="A2247" t="str">
        <f t="shared" si="43"/>
        <v>223469765- St Marks Classical Academy (Rydal)</v>
      </c>
      <c r="B2247" t="s">
        <v>5105</v>
      </c>
      <c r="C2247" t="s">
        <v>5106</v>
      </c>
      <c r="D2247" t="s">
        <v>6039</v>
      </c>
      <c r="E2247" t="s">
        <v>4984</v>
      </c>
    </row>
    <row r="2248" spans="1:5" x14ac:dyDescent="0.25">
      <c r="A2248" t="str">
        <f t="shared" si="43"/>
        <v>226518722- St Martha School (Philadelphia)</v>
      </c>
      <c r="B2248" t="s">
        <v>5107</v>
      </c>
      <c r="C2248" t="s">
        <v>5108</v>
      </c>
      <c r="D2248" t="s">
        <v>6039</v>
      </c>
      <c r="E2248" t="s">
        <v>21</v>
      </c>
    </row>
    <row r="2249" spans="1:5" x14ac:dyDescent="0.25">
      <c r="A2249" t="str">
        <f t="shared" si="43"/>
        <v>226517252- St Martin De Porres (Philadelphia)</v>
      </c>
      <c r="B2249" t="s">
        <v>5109</v>
      </c>
      <c r="C2249" t="s">
        <v>5110</v>
      </c>
      <c r="D2249" t="s">
        <v>6039</v>
      </c>
      <c r="E2249" t="s">
        <v>21</v>
      </c>
    </row>
    <row r="2250" spans="1:5" x14ac:dyDescent="0.25">
      <c r="A2250" t="str">
        <f t="shared" si="43"/>
        <v>226518752- St Martin of Tours School (Philadelphia)</v>
      </c>
      <c r="B2250" t="s">
        <v>5111</v>
      </c>
      <c r="C2250" t="s">
        <v>5112</v>
      </c>
      <c r="D2250" t="s">
        <v>6039</v>
      </c>
      <c r="E2250" t="s">
        <v>21</v>
      </c>
    </row>
    <row r="2251" spans="1:5" x14ac:dyDescent="0.25">
      <c r="A2251" t="str">
        <f t="shared" si="43"/>
        <v>225238652- St Mary Magdalen School (Media)</v>
      </c>
      <c r="B2251" t="s">
        <v>5113</v>
      </c>
      <c r="C2251" t="s">
        <v>5114</v>
      </c>
      <c r="D2251" t="s">
        <v>6039</v>
      </c>
      <c r="E2251" t="s">
        <v>466</v>
      </c>
    </row>
    <row r="2252" spans="1:5" x14ac:dyDescent="0.25">
      <c r="A2252" t="str">
        <f t="shared" si="43"/>
        <v>219358301- St Mary of Mt Carmel School (Dunmore)</v>
      </c>
      <c r="B2252" t="s">
        <v>5115</v>
      </c>
      <c r="C2252" t="s">
        <v>5116</v>
      </c>
      <c r="D2252" t="s">
        <v>6039</v>
      </c>
      <c r="E2252" t="s">
        <v>1560</v>
      </c>
    </row>
    <row r="2253" spans="1:5" x14ac:dyDescent="0.25">
      <c r="A2253" t="str">
        <f t="shared" si="43"/>
        <v>223468452- St Mary School (Schwenksville)</v>
      </c>
      <c r="B2253" t="s">
        <v>5117</v>
      </c>
      <c r="C2253" t="s">
        <v>5118</v>
      </c>
      <c r="D2253" t="s">
        <v>6039</v>
      </c>
      <c r="E2253" t="s">
        <v>1447</v>
      </c>
    </row>
    <row r="2254" spans="1:5" x14ac:dyDescent="0.25">
      <c r="A2254" t="str">
        <f t="shared" si="43"/>
        <v>209246004- St Marys Catholic Elem School (Saint Marys)</v>
      </c>
      <c r="B2254" t="s">
        <v>5119</v>
      </c>
      <c r="C2254" t="s">
        <v>5120</v>
      </c>
      <c r="D2254" t="s">
        <v>6039</v>
      </c>
      <c r="E2254" t="s">
        <v>1649</v>
      </c>
    </row>
    <row r="2255" spans="1:5" x14ac:dyDescent="0.25">
      <c r="A2255" t="str">
        <f t="shared" si="43"/>
        <v>209247604- St Marys Catholic Middle School (Saint Marys)</v>
      </c>
      <c r="B2255" t="s">
        <v>5121</v>
      </c>
      <c r="C2255" t="s">
        <v>5122</v>
      </c>
      <c r="D2255" t="s">
        <v>6039</v>
      </c>
      <c r="E2255" t="s">
        <v>1649</v>
      </c>
    </row>
    <row r="2256" spans="1:5" x14ac:dyDescent="0.25">
      <c r="A2256" t="str">
        <f t="shared" si="43"/>
        <v>208077805- St Matthew School (Tyrone)</v>
      </c>
      <c r="B2256" t="s">
        <v>5123</v>
      </c>
      <c r="C2256" t="s">
        <v>5124</v>
      </c>
      <c r="D2256" t="s">
        <v>6039</v>
      </c>
      <c r="E2256" t="s">
        <v>2197</v>
      </c>
    </row>
    <row r="2257" spans="1:5" x14ac:dyDescent="0.25">
      <c r="A2257" t="str">
        <f t="shared" si="43"/>
        <v>226518932- St Matthew School (Philadelphia)</v>
      </c>
      <c r="B2257" t="s">
        <v>5125</v>
      </c>
      <c r="C2257" t="s">
        <v>5124</v>
      </c>
      <c r="D2257" t="s">
        <v>6039</v>
      </c>
      <c r="E2257" t="s">
        <v>21</v>
      </c>
    </row>
    <row r="2258" spans="1:5" x14ac:dyDescent="0.25">
      <c r="A2258" t="str">
        <f t="shared" si="43"/>
        <v>224157952- St Maximilian Kolbe School (West Chester)</v>
      </c>
      <c r="B2258" t="s">
        <v>5126</v>
      </c>
      <c r="C2258" t="s">
        <v>5127</v>
      </c>
      <c r="D2258" t="s">
        <v>6039</v>
      </c>
      <c r="E2258" t="s">
        <v>24</v>
      </c>
    </row>
    <row r="2259" spans="1:5" x14ac:dyDescent="0.25">
      <c r="A2259" t="str">
        <f t="shared" si="43"/>
        <v>208118405- St Michael Catholic School (Loretto)</v>
      </c>
      <c r="B2259" t="s">
        <v>5128</v>
      </c>
      <c r="C2259" t="s">
        <v>5129</v>
      </c>
      <c r="D2259" t="s">
        <v>6039</v>
      </c>
      <c r="E2259" t="s">
        <v>5130</v>
      </c>
    </row>
    <row r="2260" spans="1:5" x14ac:dyDescent="0.25">
      <c r="A2260" t="str">
        <f t="shared" si="43"/>
        <v>204437704- St Michael School (Greenville)</v>
      </c>
      <c r="B2260" t="s">
        <v>5131</v>
      </c>
      <c r="C2260" t="s">
        <v>5132</v>
      </c>
      <c r="D2260" t="s">
        <v>6039</v>
      </c>
      <c r="E2260" t="s">
        <v>228</v>
      </c>
    </row>
    <row r="2261" spans="1:5" x14ac:dyDescent="0.25">
      <c r="A2261" t="str">
        <f t="shared" si="43"/>
        <v>221390612- St Michael the Archangel Lwr (Coopersburg)</v>
      </c>
      <c r="B2261" t="s">
        <v>5133</v>
      </c>
      <c r="C2261" t="s">
        <v>5134</v>
      </c>
      <c r="D2261" t="s">
        <v>6039</v>
      </c>
      <c r="E2261" t="s">
        <v>5135</v>
      </c>
    </row>
    <row r="2262" spans="1:5" x14ac:dyDescent="0.25">
      <c r="A2262" t="str">
        <f t="shared" si="43"/>
        <v>222098902- St Michael The Archangel School (Levittown)</v>
      </c>
      <c r="B2262" t="s">
        <v>5136</v>
      </c>
      <c r="C2262" t="s">
        <v>5137</v>
      </c>
      <c r="D2262" t="s">
        <v>6039</v>
      </c>
      <c r="E2262" t="s">
        <v>702</v>
      </c>
    </row>
    <row r="2263" spans="1:5" x14ac:dyDescent="0.25">
      <c r="A2263" t="str">
        <f t="shared" si="43"/>
        <v>221390602- St Michael the Archangel Upr (Bethlehem)</v>
      </c>
      <c r="B2263" t="s">
        <v>5138</v>
      </c>
      <c r="C2263" t="s">
        <v>5139</v>
      </c>
      <c r="D2263" t="s">
        <v>6039</v>
      </c>
      <c r="E2263" t="s">
        <v>539</v>
      </c>
    </row>
    <row r="2264" spans="1:5" x14ac:dyDescent="0.25">
      <c r="A2264" t="str">
        <f t="shared" si="43"/>
        <v>226519022- St Monica School (Philadelphia)</v>
      </c>
      <c r="B2264" t="s">
        <v>5140</v>
      </c>
      <c r="C2264" t="s">
        <v>5141</v>
      </c>
      <c r="D2264" t="s">
        <v>6039</v>
      </c>
      <c r="E2264" t="s">
        <v>21</v>
      </c>
    </row>
    <row r="2265" spans="1:5" x14ac:dyDescent="0.25">
      <c r="A2265" t="str">
        <f t="shared" si="43"/>
        <v>208114205- St Nicholas Catholic School (Nicktown)</v>
      </c>
      <c r="B2265" t="s">
        <v>5142</v>
      </c>
      <c r="C2265" t="s">
        <v>5143</v>
      </c>
      <c r="D2265" t="s">
        <v>6039</v>
      </c>
      <c r="E2265" t="s">
        <v>5144</v>
      </c>
    </row>
    <row r="2266" spans="1:5" x14ac:dyDescent="0.25">
      <c r="A2266" t="str">
        <f t="shared" si="43"/>
        <v>220390000- St Nicholas Greek Orthodox Academy (Bethlehem)</v>
      </c>
      <c r="B2266" t="s">
        <v>5145</v>
      </c>
      <c r="C2266" t="s">
        <v>5146</v>
      </c>
      <c r="D2266" t="s">
        <v>6039</v>
      </c>
      <c r="E2266" t="s">
        <v>539</v>
      </c>
    </row>
    <row r="2267" spans="1:5" x14ac:dyDescent="0.25">
      <c r="A2267" t="str">
        <f t="shared" si="43"/>
        <v>229548502- St Nicholas School (Minersville)</v>
      </c>
      <c r="B2267" t="s">
        <v>5147</v>
      </c>
      <c r="C2267" t="s">
        <v>5148</v>
      </c>
      <c r="D2267" t="s">
        <v>6039</v>
      </c>
      <c r="E2267" t="s">
        <v>5149</v>
      </c>
    </row>
    <row r="2268" spans="1:5" x14ac:dyDescent="0.25">
      <c r="A2268" t="str">
        <f t="shared" si="43"/>
        <v>218409001- St Nicholas St Mary School (Wilkes Barre)</v>
      </c>
      <c r="B2268" t="s">
        <v>5150</v>
      </c>
      <c r="C2268" t="s">
        <v>5151</v>
      </c>
      <c r="D2268" t="s">
        <v>6039</v>
      </c>
      <c r="E2268" t="s">
        <v>367</v>
      </c>
    </row>
    <row r="2269" spans="1:5" x14ac:dyDescent="0.25">
      <c r="A2269" t="str">
        <f t="shared" si="43"/>
        <v>224158102- St Norbert School (Paoli)</v>
      </c>
      <c r="B2269" t="s">
        <v>5152</v>
      </c>
      <c r="C2269" t="s">
        <v>5153</v>
      </c>
      <c r="D2269" t="s">
        <v>6039</v>
      </c>
      <c r="E2269" t="s">
        <v>1462</v>
      </c>
    </row>
    <row r="2270" spans="1:5" x14ac:dyDescent="0.25">
      <c r="A2270" t="str">
        <f t="shared" si="43"/>
        <v>208078005- St Patrick School (Newry)</v>
      </c>
      <c r="B2270" t="s">
        <v>5154</v>
      </c>
      <c r="C2270" t="s">
        <v>5155</v>
      </c>
      <c r="D2270" t="s">
        <v>6039</v>
      </c>
      <c r="E2270" t="s">
        <v>5156</v>
      </c>
    </row>
    <row r="2271" spans="1:5" x14ac:dyDescent="0.25">
      <c r="A2271" t="str">
        <f t="shared" si="43"/>
        <v>215217203- St Patrick School (Carlisle)</v>
      </c>
      <c r="B2271" t="s">
        <v>5157</v>
      </c>
      <c r="C2271" t="s">
        <v>5155</v>
      </c>
      <c r="D2271" t="s">
        <v>6039</v>
      </c>
      <c r="E2271" t="s">
        <v>288</v>
      </c>
    </row>
    <row r="2272" spans="1:5" x14ac:dyDescent="0.25">
      <c r="A2272" t="str">
        <f t="shared" si="43"/>
        <v>224158302- St Patrick School (Malvern)</v>
      </c>
      <c r="B2272" t="s">
        <v>5158</v>
      </c>
      <c r="C2272" t="s">
        <v>5155</v>
      </c>
      <c r="D2272" t="s">
        <v>6039</v>
      </c>
      <c r="E2272" t="s">
        <v>670</v>
      </c>
    </row>
    <row r="2273" spans="1:5" x14ac:dyDescent="0.25">
      <c r="A2273" t="str">
        <f t="shared" si="43"/>
        <v>219357801- St Paul St Clare School St Clare Campus (Scranton)</v>
      </c>
      <c r="B2273" t="s">
        <v>5159</v>
      </c>
      <c r="C2273" t="s">
        <v>5160</v>
      </c>
      <c r="D2273" t="s">
        <v>6039</v>
      </c>
      <c r="E2273" t="s">
        <v>185</v>
      </c>
    </row>
    <row r="2274" spans="1:5" x14ac:dyDescent="0.25">
      <c r="A2274" t="str">
        <f t="shared" si="43"/>
        <v>219359301- St Paul St Clare School St Paul Campus (Scranton)</v>
      </c>
      <c r="B2274" t="s">
        <v>5161</v>
      </c>
      <c r="C2274" t="s">
        <v>5162</v>
      </c>
      <c r="D2274" t="s">
        <v>6039</v>
      </c>
      <c r="E2274" t="s">
        <v>185</v>
      </c>
    </row>
    <row r="2275" spans="1:5" x14ac:dyDescent="0.25">
      <c r="A2275" t="str">
        <f t="shared" si="43"/>
        <v>208567105- St Peter School (Somerset)</v>
      </c>
      <c r="B2275" t="s">
        <v>5163</v>
      </c>
      <c r="C2275" t="s">
        <v>5164</v>
      </c>
      <c r="D2275" t="s">
        <v>6039</v>
      </c>
      <c r="E2275" t="s">
        <v>263</v>
      </c>
    </row>
    <row r="2276" spans="1:5" x14ac:dyDescent="0.25">
      <c r="A2276" t="str">
        <f t="shared" si="43"/>
        <v>214067902- St Peter School (Reading)</v>
      </c>
      <c r="B2276" t="s">
        <v>5165</v>
      </c>
      <c r="C2276" t="s">
        <v>5164</v>
      </c>
      <c r="D2276" t="s">
        <v>6039</v>
      </c>
      <c r="E2276" t="s">
        <v>252</v>
      </c>
    </row>
    <row r="2277" spans="1:5" x14ac:dyDescent="0.25">
      <c r="A2277" t="str">
        <f t="shared" si="43"/>
        <v>226519142- St Peter the Apostle School (Philadelphia)</v>
      </c>
      <c r="B2277" t="s">
        <v>5166</v>
      </c>
      <c r="C2277" t="s">
        <v>5167</v>
      </c>
      <c r="D2277" t="s">
        <v>6039</v>
      </c>
      <c r="E2277" t="s">
        <v>21</v>
      </c>
    </row>
    <row r="2278" spans="1:5" x14ac:dyDescent="0.25">
      <c r="A2278" t="str">
        <f t="shared" si="43"/>
        <v>226519162- St Peters School (Philadelphia)</v>
      </c>
      <c r="B2278" t="s">
        <v>5168</v>
      </c>
      <c r="C2278" t="s">
        <v>5169</v>
      </c>
      <c r="D2278" t="s">
        <v>6039</v>
      </c>
      <c r="E2278" t="s">
        <v>21</v>
      </c>
    </row>
    <row r="2279" spans="1:5" x14ac:dyDescent="0.25">
      <c r="A2279" t="str">
        <f t="shared" si="43"/>
        <v>223468852- St Philip Neri School (Lafayette Hill)</v>
      </c>
      <c r="B2279" t="s">
        <v>5170</v>
      </c>
      <c r="C2279" t="s">
        <v>5171</v>
      </c>
      <c r="D2279" t="s">
        <v>6039</v>
      </c>
      <c r="E2279" t="s">
        <v>5172</v>
      </c>
    </row>
    <row r="2280" spans="1:5" x14ac:dyDescent="0.25">
      <c r="A2280" t="str">
        <f t="shared" si="43"/>
        <v>224150024- St Philomena Academy (East Fallowfield)</v>
      </c>
      <c r="B2280" t="s">
        <v>5173</v>
      </c>
      <c r="C2280" t="s">
        <v>5174</v>
      </c>
      <c r="D2280" t="s">
        <v>6039</v>
      </c>
      <c r="E2280" t="s">
        <v>5175</v>
      </c>
    </row>
    <row r="2281" spans="1:5" x14ac:dyDescent="0.25">
      <c r="A2281" t="str">
        <f t="shared" si="43"/>
        <v>226519242- St Pio Catholic Regional School (Philadelphia)</v>
      </c>
      <c r="B2281" t="s">
        <v>5176</v>
      </c>
      <c r="C2281" t="s">
        <v>5177</v>
      </c>
      <c r="D2281" t="s">
        <v>6039</v>
      </c>
      <c r="E2281" t="s">
        <v>21</v>
      </c>
    </row>
    <row r="2282" spans="1:5" x14ac:dyDescent="0.25">
      <c r="A2282" t="str">
        <f t="shared" si="43"/>
        <v>225238802- St Pius X School (Broomall)</v>
      </c>
      <c r="B2282" t="s">
        <v>5178</v>
      </c>
      <c r="C2282" t="s">
        <v>5179</v>
      </c>
      <c r="D2282" t="s">
        <v>6039</v>
      </c>
      <c r="E2282" t="s">
        <v>1698</v>
      </c>
    </row>
    <row r="2283" spans="1:5" x14ac:dyDescent="0.25">
      <c r="A2283" t="str">
        <f t="shared" si="43"/>
        <v>226519222- St Raymond of Penafort (Philadelphia)</v>
      </c>
      <c r="B2283" t="s">
        <v>5180</v>
      </c>
      <c r="C2283" t="s">
        <v>5181</v>
      </c>
      <c r="D2283" t="s">
        <v>6039</v>
      </c>
      <c r="E2283" t="s">
        <v>21</v>
      </c>
    </row>
    <row r="2284" spans="1:5" x14ac:dyDescent="0.25">
      <c r="A2284" t="str">
        <f t="shared" si="43"/>
        <v>212677603- St Rose of Lima School (Thomasville)</v>
      </c>
      <c r="B2284" t="s">
        <v>5182</v>
      </c>
      <c r="C2284" t="s">
        <v>5183</v>
      </c>
      <c r="D2284" t="s">
        <v>6039</v>
      </c>
      <c r="E2284" t="s">
        <v>5184</v>
      </c>
    </row>
    <row r="2285" spans="1:5" x14ac:dyDescent="0.25">
      <c r="A2285" t="str">
        <f t="shared" si="43"/>
        <v>226519282- St Rose of Lima School (Philadelphia)</v>
      </c>
      <c r="B2285" t="s">
        <v>5185</v>
      </c>
      <c r="C2285" t="s">
        <v>5183</v>
      </c>
      <c r="D2285" t="s">
        <v>6039</v>
      </c>
      <c r="E2285" t="s">
        <v>21</v>
      </c>
    </row>
    <row r="2286" spans="1:5" x14ac:dyDescent="0.25">
      <c r="A2286" t="str">
        <f t="shared" si="43"/>
        <v>207658805- St Sebastian School (Belle Vernon)</v>
      </c>
      <c r="B2286" t="s">
        <v>5186</v>
      </c>
      <c r="C2286" t="s">
        <v>5187</v>
      </c>
      <c r="D2286" t="s">
        <v>6039</v>
      </c>
      <c r="E2286" t="s">
        <v>450</v>
      </c>
    </row>
    <row r="2287" spans="1:5" x14ac:dyDescent="0.25">
      <c r="A2287" t="str">
        <f t="shared" si="43"/>
        <v>206617204- St Stephen School (Oil City)</v>
      </c>
      <c r="B2287" t="s">
        <v>5188</v>
      </c>
      <c r="C2287" t="s">
        <v>5189</v>
      </c>
      <c r="D2287" t="s">
        <v>6039</v>
      </c>
      <c r="E2287" t="s">
        <v>3798</v>
      </c>
    </row>
    <row r="2288" spans="1:5" x14ac:dyDescent="0.25">
      <c r="A2288" t="str">
        <f t="shared" ref="A2288:A2339" si="44">CONCATENATE(B2288,"-"," ",C2288," ","(",E2288,")")</f>
        <v>221390001- St Stephens Episcopal Church School (Whitehall)</v>
      </c>
      <c r="B2288" t="s">
        <v>5190</v>
      </c>
      <c r="C2288" t="s">
        <v>5191</v>
      </c>
      <c r="D2288" t="s">
        <v>6039</v>
      </c>
      <c r="E2288" t="s">
        <v>3067</v>
      </c>
    </row>
    <row r="2289" spans="1:5" x14ac:dyDescent="0.25">
      <c r="A2289" t="str">
        <f t="shared" si="44"/>
        <v>215227753- St Stephens Episcopal School (Harrisburg)</v>
      </c>
      <c r="B2289" t="s">
        <v>5192</v>
      </c>
      <c r="C2289" t="s">
        <v>5193</v>
      </c>
      <c r="D2289" t="s">
        <v>6039</v>
      </c>
      <c r="E2289" t="s">
        <v>175</v>
      </c>
    </row>
    <row r="2290" spans="1:5" x14ac:dyDescent="0.25">
      <c r="A2290" t="str">
        <f t="shared" si="44"/>
        <v>300106380- St Stephens Lutheran Academy (Zelienople)</v>
      </c>
      <c r="B2290" t="s">
        <v>5194</v>
      </c>
      <c r="C2290" t="s">
        <v>5195</v>
      </c>
      <c r="D2290" t="s">
        <v>6041</v>
      </c>
      <c r="E2290" t="s">
        <v>4973</v>
      </c>
    </row>
    <row r="2291" spans="1:5" x14ac:dyDescent="0.25">
      <c r="A2291" t="str">
        <f t="shared" si="44"/>
        <v>306611385- St Stephens Lutheran Academy Utica (Utica)</v>
      </c>
      <c r="B2291" t="s">
        <v>5196</v>
      </c>
      <c r="C2291" t="s">
        <v>5197</v>
      </c>
      <c r="D2291" t="s">
        <v>6041</v>
      </c>
      <c r="E2291" t="s">
        <v>5198</v>
      </c>
    </row>
    <row r="2292" spans="1:5" x14ac:dyDescent="0.25">
      <c r="A2292" t="str">
        <f t="shared" si="44"/>
        <v>223468752- St Teresa of Calcutta (Schwenksville)</v>
      </c>
      <c r="B2292" t="s">
        <v>5199</v>
      </c>
      <c r="C2292" t="s">
        <v>5200</v>
      </c>
      <c r="D2292" t="s">
        <v>6039</v>
      </c>
      <c r="E2292" t="s">
        <v>1447</v>
      </c>
    </row>
    <row r="2293" spans="1:5" x14ac:dyDescent="0.25">
      <c r="A2293" t="str">
        <f t="shared" si="44"/>
        <v>212017003- St Teresa of Calcutta - Conewago (Hanover)</v>
      </c>
      <c r="B2293" t="s">
        <v>5201</v>
      </c>
      <c r="C2293" t="s">
        <v>5202</v>
      </c>
      <c r="D2293" t="s">
        <v>6039</v>
      </c>
      <c r="E2293" t="s">
        <v>2237</v>
      </c>
    </row>
    <row r="2294" spans="1:5" x14ac:dyDescent="0.25">
      <c r="A2294" t="str">
        <f t="shared" si="44"/>
        <v>212010503- St Teresa of Calcutta - McSherrystown (McSherrystown)</v>
      </c>
      <c r="B2294" t="s">
        <v>5203</v>
      </c>
      <c r="C2294" t="s">
        <v>5204</v>
      </c>
      <c r="D2294" t="s">
        <v>6039</v>
      </c>
      <c r="E2294" t="s">
        <v>1470</v>
      </c>
    </row>
    <row r="2295" spans="1:5" x14ac:dyDescent="0.25">
      <c r="A2295" t="str">
        <f t="shared" si="44"/>
        <v>215217403- St Theresa School (New Cumberland)</v>
      </c>
      <c r="B2295" t="s">
        <v>5205</v>
      </c>
      <c r="C2295" t="s">
        <v>5206</v>
      </c>
      <c r="D2295" t="s">
        <v>6039</v>
      </c>
      <c r="E2295" t="s">
        <v>505</v>
      </c>
    </row>
    <row r="2296" spans="1:5" x14ac:dyDescent="0.25">
      <c r="A2296" t="str">
        <f t="shared" si="44"/>
        <v>203020015- St Therese (Munhall)</v>
      </c>
      <c r="B2296" t="s">
        <v>5207</v>
      </c>
      <c r="C2296" t="s">
        <v>5208</v>
      </c>
      <c r="D2296" t="s">
        <v>6039</v>
      </c>
      <c r="E2296" t="s">
        <v>5209</v>
      </c>
    </row>
    <row r="2297" spans="1:5" x14ac:dyDescent="0.25">
      <c r="A2297" t="str">
        <f t="shared" si="44"/>
        <v>203028045- St Therese School (Munhall)</v>
      </c>
      <c r="B2297" t="s">
        <v>5210</v>
      </c>
      <c r="C2297" t="s">
        <v>5211</v>
      </c>
      <c r="D2297" t="s">
        <v>6039</v>
      </c>
      <c r="E2297" t="s">
        <v>5209</v>
      </c>
    </row>
    <row r="2298" spans="1:5" x14ac:dyDescent="0.25">
      <c r="A2298" t="str">
        <f t="shared" si="44"/>
        <v>225238952- St Thomas Apostle School (Glen Mills)</v>
      </c>
      <c r="B2298" t="s">
        <v>5212</v>
      </c>
      <c r="C2298" t="s">
        <v>5213</v>
      </c>
      <c r="D2298" t="s">
        <v>6039</v>
      </c>
      <c r="E2298" t="s">
        <v>40</v>
      </c>
    </row>
    <row r="2299" spans="1:5" x14ac:dyDescent="0.25">
      <c r="A2299" t="str">
        <f t="shared" si="44"/>
        <v>226519382- St Thomas Aquinas School (Philadelphia)</v>
      </c>
      <c r="B2299" t="s">
        <v>5214</v>
      </c>
      <c r="C2299" t="s">
        <v>5215</v>
      </c>
      <c r="D2299" t="s">
        <v>6039</v>
      </c>
      <c r="E2299" t="s">
        <v>21</v>
      </c>
    </row>
    <row r="2300" spans="1:5" x14ac:dyDescent="0.25">
      <c r="A2300" t="str">
        <f t="shared" si="44"/>
        <v>203025575- St Thomas More (Pittsburgh)</v>
      </c>
      <c r="B2300" t="s">
        <v>5216</v>
      </c>
      <c r="C2300" t="s">
        <v>5217</v>
      </c>
      <c r="D2300" t="s">
        <v>6039</v>
      </c>
      <c r="E2300" t="s">
        <v>46</v>
      </c>
    </row>
    <row r="2301" spans="1:5" x14ac:dyDescent="0.25">
      <c r="A2301" t="str">
        <f t="shared" si="44"/>
        <v>221398102- St Thomas More School (Allentown)</v>
      </c>
      <c r="B2301" t="s">
        <v>5218</v>
      </c>
      <c r="C2301" t="s">
        <v>5219</v>
      </c>
      <c r="D2301" t="s">
        <v>6039</v>
      </c>
      <c r="E2301" t="s">
        <v>157</v>
      </c>
    </row>
    <row r="2302" spans="1:5" x14ac:dyDescent="0.25">
      <c r="A2302" t="str">
        <f t="shared" si="44"/>
        <v>226519442- St Veronica School (Philadelphia)</v>
      </c>
      <c r="B2302" t="s">
        <v>5220</v>
      </c>
      <c r="C2302" t="s">
        <v>5221</v>
      </c>
      <c r="D2302" t="s">
        <v>6039</v>
      </c>
      <c r="E2302" t="s">
        <v>21</v>
      </c>
    </row>
    <row r="2303" spans="1:5" x14ac:dyDescent="0.25">
      <c r="A2303" t="str">
        <f t="shared" si="44"/>
        <v>204107804- St Wendelin School (Butler)</v>
      </c>
      <c r="B2303" t="s">
        <v>5222</v>
      </c>
      <c r="C2303" t="s">
        <v>5223</v>
      </c>
      <c r="D2303" t="s">
        <v>6039</v>
      </c>
      <c r="E2303" t="s">
        <v>232</v>
      </c>
    </row>
    <row r="2304" spans="1:5" x14ac:dyDescent="0.25">
      <c r="A2304" t="str">
        <f t="shared" si="44"/>
        <v>300368115- Stars Schreiber Ctr for Ped Dev (Lancaster)</v>
      </c>
      <c r="B2304" t="s">
        <v>5224</v>
      </c>
      <c r="C2304" t="s">
        <v>5225</v>
      </c>
      <c r="D2304" t="s">
        <v>6041</v>
      </c>
      <c r="E2304" t="s">
        <v>235</v>
      </c>
    </row>
    <row r="2305" spans="1:5" x14ac:dyDescent="0.25">
      <c r="A2305" t="str">
        <f t="shared" si="44"/>
        <v>110148002- State College Area SD (State College)</v>
      </c>
      <c r="B2305" t="s">
        <v>5226</v>
      </c>
      <c r="C2305" t="s">
        <v>5227</v>
      </c>
      <c r="D2305" t="s">
        <v>6043</v>
      </c>
      <c r="E2305" t="s">
        <v>975</v>
      </c>
    </row>
    <row r="2306" spans="1:5" x14ac:dyDescent="0.25">
      <c r="A2306" t="str">
        <f t="shared" si="44"/>
        <v>210146553- State College Friends School (State College)</v>
      </c>
      <c r="B2306" t="s">
        <v>5228</v>
      </c>
      <c r="C2306" t="s">
        <v>5229</v>
      </c>
      <c r="D2306" t="s">
        <v>6039</v>
      </c>
      <c r="E2306" t="s">
        <v>975</v>
      </c>
    </row>
    <row r="2307" spans="1:5" x14ac:dyDescent="0.25">
      <c r="A2307" t="str">
        <f t="shared" si="44"/>
        <v>103028807- Steel Center for Career and Technical Education (Jefferson Hills)</v>
      </c>
      <c r="B2307" t="s">
        <v>5230</v>
      </c>
      <c r="C2307" t="s">
        <v>5231</v>
      </c>
      <c r="D2307" t="s">
        <v>6042</v>
      </c>
      <c r="E2307" t="s">
        <v>4787</v>
      </c>
    </row>
    <row r="2308" spans="1:5" x14ac:dyDescent="0.25">
      <c r="A2308" t="str">
        <f t="shared" si="44"/>
        <v>303028771- Steel City Academies (West Mifflin)</v>
      </c>
      <c r="B2308" t="s">
        <v>5232</v>
      </c>
      <c r="C2308" t="s">
        <v>5233</v>
      </c>
      <c r="D2308" t="s">
        <v>6041</v>
      </c>
      <c r="E2308" t="s">
        <v>1305</v>
      </c>
    </row>
    <row r="2309" spans="1:5" x14ac:dyDescent="0.25">
      <c r="A2309" t="str">
        <f t="shared" si="44"/>
        <v>103028833- Steel Valley SD (Munhall)</v>
      </c>
      <c r="B2309" t="s">
        <v>5234</v>
      </c>
      <c r="C2309" t="s">
        <v>5235</v>
      </c>
      <c r="D2309" t="s">
        <v>6043</v>
      </c>
      <c r="E2309" t="s">
        <v>5209</v>
      </c>
    </row>
    <row r="2310" spans="1:5" x14ac:dyDescent="0.25">
      <c r="A2310" t="str">
        <f t="shared" si="44"/>
        <v>115228003- Steelton-Highspire SD (Steelton)</v>
      </c>
      <c r="B2310" t="s">
        <v>5236</v>
      </c>
      <c r="C2310" t="s">
        <v>5237</v>
      </c>
      <c r="D2310" t="s">
        <v>6043</v>
      </c>
      <c r="E2310" t="s">
        <v>5238</v>
      </c>
    </row>
    <row r="2311" spans="1:5" x14ac:dyDescent="0.25">
      <c r="A2311" t="str">
        <f t="shared" si="44"/>
        <v>224155275- Steelville School (Atglen)</v>
      </c>
      <c r="B2311" t="s">
        <v>5239</v>
      </c>
      <c r="C2311" t="s">
        <v>5240</v>
      </c>
      <c r="D2311" t="s">
        <v>6039</v>
      </c>
      <c r="E2311" t="s">
        <v>2356</v>
      </c>
    </row>
    <row r="2312" spans="1:5" x14ac:dyDescent="0.25">
      <c r="A2312" t="str">
        <f t="shared" si="44"/>
        <v>303023402- STEM Steps (Gibsonia)</v>
      </c>
      <c r="B2312" t="s">
        <v>5241</v>
      </c>
      <c r="C2312" t="s">
        <v>5242</v>
      </c>
      <c r="D2312" t="s">
        <v>6041</v>
      </c>
      <c r="E2312" t="s">
        <v>270</v>
      </c>
    </row>
    <row r="2313" spans="1:5" x14ac:dyDescent="0.25">
      <c r="A2313" t="str">
        <f t="shared" si="44"/>
        <v>303020786- STEM Steps 2 (Wexford)</v>
      </c>
      <c r="B2313" t="s">
        <v>5243</v>
      </c>
      <c r="C2313" t="s">
        <v>5244</v>
      </c>
      <c r="D2313" t="s">
        <v>6041</v>
      </c>
      <c r="E2313" t="s">
        <v>102</v>
      </c>
    </row>
    <row r="2314" spans="1:5" x14ac:dyDescent="0.25">
      <c r="A2314" t="str">
        <f t="shared" si="44"/>
        <v>323462300- Step Up Academy (Wyncote)</v>
      </c>
      <c r="B2314" t="s">
        <v>5245</v>
      </c>
      <c r="C2314" t="s">
        <v>5246</v>
      </c>
      <c r="D2314" t="s">
        <v>6041</v>
      </c>
      <c r="E2314" t="s">
        <v>241</v>
      </c>
    </row>
    <row r="2315" spans="1:5" x14ac:dyDescent="0.25">
      <c r="A2315" t="str">
        <f t="shared" si="44"/>
        <v>323468652- Step Up Academy (Abington)</v>
      </c>
      <c r="B2315" t="s">
        <v>5247</v>
      </c>
      <c r="C2315" t="s">
        <v>5246</v>
      </c>
      <c r="D2315" t="s">
        <v>6041</v>
      </c>
      <c r="E2315" t="s">
        <v>58</v>
      </c>
    </row>
    <row r="2316" spans="1:5" x14ac:dyDescent="0.25">
      <c r="A2316" t="str">
        <f t="shared" si="44"/>
        <v>221397938- Stepping Stones Christian School (Allentown)</v>
      </c>
      <c r="B2316" t="s">
        <v>5248</v>
      </c>
      <c r="C2316" t="s">
        <v>5249</v>
      </c>
      <c r="D2316" t="s">
        <v>6039</v>
      </c>
      <c r="E2316" t="s">
        <v>157</v>
      </c>
    </row>
    <row r="2317" spans="1:5" x14ac:dyDescent="0.25">
      <c r="A2317" t="str">
        <f t="shared" si="44"/>
        <v>313363385- Steps to Success- Brownstown (Brownstown)</v>
      </c>
      <c r="B2317" t="s">
        <v>5250</v>
      </c>
      <c r="C2317" t="s">
        <v>5251</v>
      </c>
      <c r="D2317" t="s">
        <v>6041</v>
      </c>
      <c r="E2317" t="s">
        <v>1399</v>
      </c>
    </row>
    <row r="2318" spans="1:5" x14ac:dyDescent="0.25">
      <c r="A2318" t="str">
        <f t="shared" si="44"/>
        <v>313361985- Steps to Success- Fritz (Lancaster)</v>
      </c>
      <c r="B2318" t="s">
        <v>5252</v>
      </c>
      <c r="C2318" t="s">
        <v>5253</v>
      </c>
      <c r="D2318" t="s">
        <v>6041</v>
      </c>
      <c r="E2318" t="s">
        <v>235</v>
      </c>
    </row>
    <row r="2319" spans="1:5" x14ac:dyDescent="0.25">
      <c r="A2319" t="str">
        <f t="shared" si="44"/>
        <v>313362882- Steps to Success- Leola (Leola)</v>
      </c>
      <c r="B2319" t="s">
        <v>5254</v>
      </c>
      <c r="C2319" t="s">
        <v>5255</v>
      </c>
      <c r="D2319" t="s">
        <v>6041</v>
      </c>
      <c r="E2319" t="s">
        <v>1365</v>
      </c>
    </row>
    <row r="2320" spans="1:5" x14ac:dyDescent="0.25">
      <c r="A2320" t="str">
        <f t="shared" si="44"/>
        <v>103028853- Sto-Rox SD (McKees Rocks)</v>
      </c>
      <c r="B2320" t="s">
        <v>5256</v>
      </c>
      <c r="C2320" t="s">
        <v>5257</v>
      </c>
      <c r="D2320" t="s">
        <v>6043</v>
      </c>
      <c r="E2320" t="s">
        <v>277</v>
      </c>
    </row>
    <row r="2321" spans="1:5" x14ac:dyDescent="0.25">
      <c r="A2321" t="str">
        <f t="shared" si="44"/>
        <v>313361974- Stone Independent School (Lancaster)</v>
      </c>
      <c r="B2321" t="s">
        <v>5258</v>
      </c>
      <c r="C2321" t="s">
        <v>5259</v>
      </c>
      <c r="D2321" t="s">
        <v>6039</v>
      </c>
      <c r="E2321" t="s">
        <v>235</v>
      </c>
    </row>
    <row r="2322" spans="1:5" x14ac:dyDescent="0.25">
      <c r="A2322" t="str">
        <f t="shared" si="44"/>
        <v>111315438- Stone Valley Community CS (Huntingdon)</v>
      </c>
      <c r="B2322" t="s">
        <v>5260</v>
      </c>
      <c r="C2322" t="s">
        <v>5261</v>
      </c>
      <c r="D2322" t="s">
        <v>6040</v>
      </c>
      <c r="E2322" t="s">
        <v>797</v>
      </c>
    </row>
    <row r="2323" spans="1:5" x14ac:dyDescent="0.25">
      <c r="A2323" t="str">
        <f t="shared" si="44"/>
        <v>204437784- Stoneboro Wesleyan Methodist School (Stoneboro)</v>
      </c>
      <c r="B2323" t="s">
        <v>5262</v>
      </c>
      <c r="C2323" t="s">
        <v>5263</v>
      </c>
      <c r="D2323" t="s">
        <v>6039</v>
      </c>
      <c r="E2323" t="s">
        <v>2794</v>
      </c>
    </row>
    <row r="2324" spans="1:5" x14ac:dyDescent="0.25">
      <c r="A2324" t="str">
        <f t="shared" si="44"/>
        <v>213360023- Stoney Curve School (Christiana)</v>
      </c>
      <c r="B2324" t="s">
        <v>5264</v>
      </c>
      <c r="C2324" t="s">
        <v>5265</v>
      </c>
      <c r="D2324" t="s">
        <v>6039</v>
      </c>
      <c r="E2324" t="s">
        <v>401</v>
      </c>
    </row>
    <row r="2325" spans="1:5" x14ac:dyDescent="0.25">
      <c r="A2325" t="str">
        <f t="shared" si="44"/>
        <v>217594001- Stony Fork Mennonite School (Wellsboro)</v>
      </c>
      <c r="B2325" t="s">
        <v>5266</v>
      </c>
      <c r="C2325" t="s">
        <v>5267</v>
      </c>
      <c r="D2325" t="s">
        <v>6039</v>
      </c>
      <c r="E2325" t="s">
        <v>5268</v>
      </c>
    </row>
    <row r="2326" spans="1:5" x14ac:dyDescent="0.25">
      <c r="A2326" t="str">
        <f t="shared" si="44"/>
        <v>223469242- Stowe Lighthouse Christ Acad (Stowe)</v>
      </c>
      <c r="B2326" t="s">
        <v>5269</v>
      </c>
      <c r="C2326" t="s">
        <v>5270</v>
      </c>
      <c r="D2326" t="s">
        <v>6039</v>
      </c>
      <c r="E2326" t="s">
        <v>5271</v>
      </c>
    </row>
    <row r="2327" spans="1:5" x14ac:dyDescent="0.25">
      <c r="A2327" t="str">
        <f t="shared" si="44"/>
        <v>225238962- Stratford Friends School (Newtown Square)</v>
      </c>
      <c r="B2327" t="s">
        <v>5272</v>
      </c>
      <c r="C2327" t="s">
        <v>5273</v>
      </c>
      <c r="D2327" t="s">
        <v>6039</v>
      </c>
      <c r="E2327" t="s">
        <v>1042</v>
      </c>
    </row>
    <row r="2328" spans="1:5" x14ac:dyDescent="0.25">
      <c r="A2328" t="str">
        <f t="shared" si="44"/>
        <v>120456003- Stroudsburg Area SD (Stroudsburg)</v>
      </c>
      <c r="B2328" t="s">
        <v>5274</v>
      </c>
      <c r="C2328" t="s">
        <v>5275</v>
      </c>
      <c r="D2328" t="s">
        <v>6043</v>
      </c>
      <c r="E2328" t="s">
        <v>71</v>
      </c>
    </row>
    <row r="2329" spans="1:5" x14ac:dyDescent="0.25">
      <c r="A2329" t="str">
        <f t="shared" si="44"/>
        <v>225231102- Sts Colman-John Neumann (Bryn Mawr)</v>
      </c>
      <c r="B2329" t="s">
        <v>5276</v>
      </c>
      <c r="C2329" t="s">
        <v>5277</v>
      </c>
      <c r="D2329" t="s">
        <v>6039</v>
      </c>
      <c r="E2329" t="s">
        <v>389</v>
      </c>
    </row>
    <row r="2330" spans="1:5" x14ac:dyDescent="0.25">
      <c r="A2330" t="str">
        <f t="shared" si="44"/>
        <v>227048205- Sts Peter &amp; Paul School (Beaver)</v>
      </c>
      <c r="B2330" t="s">
        <v>5278</v>
      </c>
      <c r="C2330" t="s">
        <v>5279</v>
      </c>
      <c r="D2330" t="s">
        <v>6039</v>
      </c>
      <c r="E2330" t="s">
        <v>419</v>
      </c>
    </row>
    <row r="2331" spans="1:5" x14ac:dyDescent="0.25">
      <c r="A2331" t="str">
        <f t="shared" si="44"/>
        <v>224158502- Sts Philip &amp; James School (Exton)</v>
      </c>
      <c r="B2331" t="s">
        <v>5280</v>
      </c>
      <c r="C2331" t="s">
        <v>5281</v>
      </c>
      <c r="D2331" t="s">
        <v>6039</v>
      </c>
      <c r="E2331" t="s">
        <v>97</v>
      </c>
    </row>
    <row r="2332" spans="1:5" x14ac:dyDescent="0.25">
      <c r="A2332" t="str">
        <f t="shared" si="44"/>
        <v>308560007- Studio Kids (Somerset)</v>
      </c>
      <c r="B2332" t="s">
        <v>5282</v>
      </c>
      <c r="C2332" t="s">
        <v>5283</v>
      </c>
      <c r="D2332" t="s">
        <v>6041</v>
      </c>
      <c r="E2332" t="s">
        <v>263</v>
      </c>
    </row>
    <row r="2333" spans="1:5" x14ac:dyDescent="0.25">
      <c r="A2333" t="str">
        <f t="shared" si="44"/>
        <v>213367832- Stumptown School (Bird in Hand)</v>
      </c>
      <c r="B2333" t="s">
        <v>5284</v>
      </c>
      <c r="C2333" t="s">
        <v>5285</v>
      </c>
      <c r="D2333" t="s">
        <v>6039</v>
      </c>
      <c r="E2333" t="s">
        <v>925</v>
      </c>
    </row>
    <row r="2334" spans="1:5" x14ac:dyDescent="0.25">
      <c r="A2334" t="str">
        <f t="shared" si="44"/>
        <v>224154979- Suffah Academy (Devon)</v>
      </c>
      <c r="B2334" t="s">
        <v>5286</v>
      </c>
      <c r="C2334" t="s">
        <v>5287</v>
      </c>
      <c r="D2334" t="s">
        <v>6039</v>
      </c>
      <c r="E2334" t="s">
        <v>415</v>
      </c>
    </row>
    <row r="2335" spans="1:5" x14ac:dyDescent="0.25">
      <c r="A2335" t="str">
        <f t="shared" si="44"/>
        <v>101833400- Sugar Valley Rural CS (Loganton)</v>
      </c>
      <c r="B2335" t="s">
        <v>5288</v>
      </c>
      <c r="C2335" t="s">
        <v>5289</v>
      </c>
      <c r="D2335" t="s">
        <v>6040</v>
      </c>
      <c r="E2335" t="s">
        <v>681</v>
      </c>
    </row>
    <row r="2336" spans="1:5" x14ac:dyDescent="0.25">
      <c r="A2336" t="str">
        <f t="shared" si="44"/>
        <v>117576303- Sullivan County SD (Laporte)</v>
      </c>
      <c r="B2336" t="s">
        <v>5290</v>
      </c>
      <c r="C2336" t="s">
        <v>5291</v>
      </c>
      <c r="D2336" t="s">
        <v>6043</v>
      </c>
      <c r="E2336" t="s">
        <v>5292</v>
      </c>
    </row>
    <row r="2337" spans="1:5" x14ac:dyDescent="0.25">
      <c r="A2337" t="str">
        <f t="shared" si="44"/>
        <v>300106290- Summit Academy (Herman)</v>
      </c>
      <c r="B2337" t="s">
        <v>5293</v>
      </c>
      <c r="C2337" t="s">
        <v>5294</v>
      </c>
      <c r="D2337" t="s">
        <v>6041</v>
      </c>
      <c r="E2337" t="s">
        <v>5295</v>
      </c>
    </row>
    <row r="2338" spans="1:5" x14ac:dyDescent="0.25">
      <c r="A2338" t="str">
        <f t="shared" si="44"/>
        <v>219359851- Summit Christian Academy (South Abington Twp.)</v>
      </c>
      <c r="B2338" t="s">
        <v>5296</v>
      </c>
      <c r="C2338" t="s">
        <v>5297</v>
      </c>
      <c r="D2338" t="s">
        <v>6039</v>
      </c>
      <c r="E2338" t="s">
        <v>5298</v>
      </c>
    </row>
    <row r="2339" spans="1:5" x14ac:dyDescent="0.25">
      <c r="A2339" t="str">
        <f t="shared" si="44"/>
        <v>300605000- Summit Early Learning, Inc. (formerly Snyder Union Mifflin) (Mifflinburg)</v>
      </c>
      <c r="B2339" t="s">
        <v>5299</v>
      </c>
      <c r="C2339" t="s">
        <v>5300</v>
      </c>
      <c r="D2339" t="s">
        <v>6044</v>
      </c>
      <c r="E2339" t="s">
        <v>688</v>
      </c>
    </row>
    <row r="2340" spans="1:5" x14ac:dyDescent="0.25">
      <c r="A2340" t="str">
        <f t="shared" ref="A2340:A2373" si="45">CONCATENATE(B2340,"-"," ",C2340," ","(",E2340,")")</f>
        <v>213365629- Summit Hill School (Quarryville)</v>
      </c>
      <c r="B2340" t="s">
        <v>5301</v>
      </c>
      <c r="C2340" t="s">
        <v>5302</v>
      </c>
      <c r="D2340" t="s">
        <v>6039</v>
      </c>
      <c r="E2340" t="s">
        <v>400</v>
      </c>
    </row>
    <row r="2341" spans="1:5" x14ac:dyDescent="0.25">
      <c r="A2341" t="str">
        <f t="shared" si="45"/>
        <v>208567395- Summit Mills Vocational Sch (Meyersdale)</v>
      </c>
      <c r="B2341" t="s">
        <v>5303</v>
      </c>
      <c r="C2341" t="s">
        <v>5304</v>
      </c>
      <c r="D2341" t="s">
        <v>6039</v>
      </c>
      <c r="E2341" t="s">
        <v>1299</v>
      </c>
    </row>
    <row r="2342" spans="1:5" x14ac:dyDescent="0.25">
      <c r="A2342" t="str">
        <f t="shared" si="45"/>
        <v>213367842- Summitview Christian School (Gordonville)</v>
      </c>
      <c r="B2342" t="s">
        <v>5305</v>
      </c>
      <c r="C2342" t="s">
        <v>5306</v>
      </c>
      <c r="D2342" t="s">
        <v>6039</v>
      </c>
      <c r="E2342" t="s">
        <v>905</v>
      </c>
    </row>
    <row r="2343" spans="1:5" x14ac:dyDescent="0.25">
      <c r="A2343" t="str">
        <f t="shared" si="45"/>
        <v>116606707- SUN Area Technical Institute (New Berlin)</v>
      </c>
      <c r="B2343" t="s">
        <v>5307</v>
      </c>
      <c r="C2343" t="s">
        <v>5308</v>
      </c>
      <c r="D2343" t="s">
        <v>6042</v>
      </c>
      <c r="E2343" t="s">
        <v>5309</v>
      </c>
    </row>
    <row r="2344" spans="1:5" x14ac:dyDescent="0.25">
      <c r="A2344" t="str">
        <f t="shared" si="45"/>
        <v>213384773- Sunny Lea School (Lebanon)</v>
      </c>
      <c r="B2344" t="s">
        <v>5310</v>
      </c>
      <c r="C2344" t="s">
        <v>5311</v>
      </c>
      <c r="D2344" t="s">
        <v>6039</v>
      </c>
      <c r="E2344" t="s">
        <v>744</v>
      </c>
    </row>
    <row r="2345" spans="1:5" x14ac:dyDescent="0.25">
      <c r="A2345" t="str">
        <f t="shared" si="45"/>
        <v>214068022- Sunny Meadow Mennonite School (Kutztown)</v>
      </c>
      <c r="B2345" t="s">
        <v>5312</v>
      </c>
      <c r="C2345" t="s">
        <v>5313</v>
      </c>
      <c r="D2345" t="s">
        <v>6039</v>
      </c>
      <c r="E2345" t="s">
        <v>1626</v>
      </c>
    </row>
    <row r="2346" spans="1:5" x14ac:dyDescent="0.25">
      <c r="A2346" t="str">
        <f t="shared" si="45"/>
        <v>213367942- Sunnyside West School (Leola)</v>
      </c>
      <c r="B2346" t="s">
        <v>5314</v>
      </c>
      <c r="C2346" t="s">
        <v>5315</v>
      </c>
      <c r="D2346" t="s">
        <v>6039</v>
      </c>
      <c r="E2346" t="s">
        <v>1365</v>
      </c>
    </row>
    <row r="2347" spans="1:5" x14ac:dyDescent="0.25">
      <c r="A2347" t="str">
        <f t="shared" si="45"/>
        <v>211447353- Sunnyview School (Milroy)</v>
      </c>
      <c r="B2347" t="s">
        <v>5316</v>
      </c>
      <c r="C2347" t="s">
        <v>5317</v>
      </c>
      <c r="D2347" t="s">
        <v>6039</v>
      </c>
      <c r="E2347" t="s">
        <v>356</v>
      </c>
    </row>
    <row r="2348" spans="1:5" x14ac:dyDescent="0.25">
      <c r="A2348" t="str">
        <f t="shared" si="45"/>
        <v>320520000- Sunshine Academy (Milford)</v>
      </c>
      <c r="B2348" t="s">
        <v>5318</v>
      </c>
      <c r="C2348" t="s">
        <v>5319</v>
      </c>
      <c r="D2348" t="s">
        <v>6041</v>
      </c>
      <c r="E2348" t="s">
        <v>307</v>
      </c>
    </row>
    <row r="2349" spans="1:5" x14ac:dyDescent="0.25">
      <c r="A2349" t="str">
        <f t="shared" si="45"/>
        <v>217084312- Sunshine Valley School (Gillett)</v>
      </c>
      <c r="B2349" t="s">
        <v>5320</v>
      </c>
      <c r="C2349" t="s">
        <v>5321</v>
      </c>
      <c r="D2349" t="s">
        <v>6039</v>
      </c>
      <c r="E2349" t="s">
        <v>3085</v>
      </c>
    </row>
    <row r="2350" spans="1:5" x14ac:dyDescent="0.25">
      <c r="A2350" t="str">
        <f t="shared" si="45"/>
        <v>214060006- Suplee School (Honey Brook)</v>
      </c>
      <c r="B2350" t="s">
        <v>5322</v>
      </c>
      <c r="C2350" t="s">
        <v>5323</v>
      </c>
      <c r="D2350" t="s">
        <v>6039</v>
      </c>
      <c r="E2350" t="s">
        <v>1673</v>
      </c>
    </row>
    <row r="2351" spans="1:5" x14ac:dyDescent="0.25">
      <c r="A2351" t="str">
        <f t="shared" si="45"/>
        <v>216497623- Susquehanna Bible Academy (Riverside)</v>
      </c>
      <c r="B2351" t="s">
        <v>5324</v>
      </c>
      <c r="C2351" t="s">
        <v>5325</v>
      </c>
      <c r="D2351" t="s">
        <v>6039</v>
      </c>
      <c r="E2351" t="s">
        <v>5326</v>
      </c>
    </row>
    <row r="2352" spans="1:5" x14ac:dyDescent="0.25">
      <c r="A2352" t="str">
        <f t="shared" si="45"/>
        <v>119586503- Susquehanna Community SD (Susquehanna)</v>
      </c>
      <c r="B2352" t="s">
        <v>5327</v>
      </c>
      <c r="C2352" t="s">
        <v>5328</v>
      </c>
      <c r="D2352" t="s">
        <v>6043</v>
      </c>
      <c r="E2352" t="s">
        <v>5329</v>
      </c>
    </row>
    <row r="2353" spans="1:5" x14ac:dyDescent="0.25">
      <c r="A2353" t="str">
        <f t="shared" si="45"/>
        <v>119584707- Susquehanna County CTC (Springville)</v>
      </c>
      <c r="B2353" t="s">
        <v>5330</v>
      </c>
      <c r="C2353" t="s">
        <v>5331</v>
      </c>
      <c r="D2353" t="s">
        <v>6042</v>
      </c>
      <c r="E2353" t="s">
        <v>1652</v>
      </c>
    </row>
    <row r="2354" spans="1:5" x14ac:dyDescent="0.25">
      <c r="A2354" t="str">
        <f t="shared" si="45"/>
        <v>115228303- Susquehanna Township SD (Harrisburg)</v>
      </c>
      <c r="B2354" t="s">
        <v>5332</v>
      </c>
      <c r="C2354" t="s">
        <v>5333</v>
      </c>
      <c r="D2354" t="s">
        <v>6043</v>
      </c>
      <c r="E2354" t="s">
        <v>175</v>
      </c>
    </row>
    <row r="2355" spans="1:5" x14ac:dyDescent="0.25">
      <c r="A2355" t="str">
        <f t="shared" si="45"/>
        <v>300368190- Susquehanna Waldorf School (Marietta)</v>
      </c>
      <c r="B2355" t="s">
        <v>5334</v>
      </c>
      <c r="C2355" t="s">
        <v>5335</v>
      </c>
      <c r="D2355" t="s">
        <v>6039</v>
      </c>
      <c r="E2355" t="s">
        <v>5336</v>
      </c>
    </row>
    <row r="2356" spans="1:5" x14ac:dyDescent="0.25">
      <c r="A2356" t="str">
        <f t="shared" si="45"/>
        <v>115506003- Susquenita SD (Duncannon)</v>
      </c>
      <c r="B2356" t="s">
        <v>5337</v>
      </c>
      <c r="C2356" t="s">
        <v>5338</v>
      </c>
      <c r="D2356" t="s">
        <v>6043</v>
      </c>
      <c r="E2356" t="s">
        <v>5339</v>
      </c>
    </row>
    <row r="2357" spans="1:5" x14ac:dyDescent="0.25">
      <c r="A2357" t="str">
        <f t="shared" si="45"/>
        <v>115223050- Sylvan Heights Science CS (Harrisburg)</v>
      </c>
      <c r="B2357" t="s">
        <v>5340</v>
      </c>
      <c r="C2357" t="s">
        <v>5341</v>
      </c>
      <c r="D2357" t="s">
        <v>6040</v>
      </c>
      <c r="E2357" t="s">
        <v>175</v>
      </c>
    </row>
    <row r="2358" spans="1:5" x14ac:dyDescent="0.25">
      <c r="A2358" t="str">
        <f t="shared" si="45"/>
        <v>300518675- Sylvan Learning Center (Philadelphia)</v>
      </c>
      <c r="B2358" t="s">
        <v>5342</v>
      </c>
      <c r="C2358" t="s">
        <v>5343</v>
      </c>
      <c r="D2358" t="s">
        <v>6041</v>
      </c>
      <c r="E2358" t="s">
        <v>21</v>
      </c>
    </row>
    <row r="2359" spans="1:5" x14ac:dyDescent="0.25">
      <c r="A2359" t="str">
        <f t="shared" si="45"/>
        <v>300368170- Sylvan Learning of Lancaster (Lancaster)</v>
      </c>
      <c r="B2359" t="s">
        <v>5344</v>
      </c>
      <c r="C2359" t="s">
        <v>5345</v>
      </c>
      <c r="D2359" t="s">
        <v>6041</v>
      </c>
      <c r="E2359" t="s">
        <v>235</v>
      </c>
    </row>
    <row r="2360" spans="1:5" x14ac:dyDescent="0.25">
      <c r="A2360" t="str">
        <f t="shared" si="45"/>
        <v>313380000- Sylvan Learning of Lebanon (Palmyra)</v>
      </c>
      <c r="B2360" t="s">
        <v>5346</v>
      </c>
      <c r="C2360" t="s">
        <v>5347</v>
      </c>
      <c r="D2360" t="s">
        <v>6041</v>
      </c>
      <c r="E2360" t="s">
        <v>3921</v>
      </c>
    </row>
    <row r="2361" spans="1:5" x14ac:dyDescent="0.25">
      <c r="A2361" t="str">
        <f t="shared" si="45"/>
        <v>227048505- Sylvania Hills Christian (Rochester)</v>
      </c>
      <c r="B2361" t="s">
        <v>5348</v>
      </c>
      <c r="C2361" t="s">
        <v>5349</v>
      </c>
      <c r="D2361" t="s">
        <v>6039</v>
      </c>
      <c r="E2361" t="s">
        <v>116</v>
      </c>
    </row>
    <row r="2362" spans="1:5" x14ac:dyDescent="0.25">
      <c r="A2362" t="str">
        <f t="shared" si="45"/>
        <v>210145824- Tabernacle School (Curwensville)</v>
      </c>
      <c r="B2362" t="s">
        <v>5350</v>
      </c>
      <c r="C2362" t="s">
        <v>5351</v>
      </c>
      <c r="D2362" t="s">
        <v>6039</v>
      </c>
      <c r="E2362" t="s">
        <v>1414</v>
      </c>
    </row>
    <row r="2363" spans="1:5" x14ac:dyDescent="0.25">
      <c r="A2363" t="str">
        <f t="shared" si="45"/>
        <v>192518422- Tacony Academy CS (Philadelphia)</v>
      </c>
      <c r="B2363" t="s">
        <v>5352</v>
      </c>
      <c r="C2363" t="s">
        <v>5353</v>
      </c>
      <c r="D2363" t="s">
        <v>6040</v>
      </c>
      <c r="E2363" t="s">
        <v>21</v>
      </c>
    </row>
    <row r="2364" spans="1:5" x14ac:dyDescent="0.25">
      <c r="A2364" t="str">
        <f t="shared" si="45"/>
        <v>324150008- Talk School (Newtown Square)</v>
      </c>
      <c r="B2364" t="s">
        <v>5354</v>
      </c>
      <c r="C2364" t="s">
        <v>5355</v>
      </c>
      <c r="D2364" t="s">
        <v>6041</v>
      </c>
      <c r="E2364" t="s">
        <v>1042</v>
      </c>
    </row>
    <row r="2365" spans="1:5" x14ac:dyDescent="0.25">
      <c r="A2365" t="str">
        <f t="shared" si="45"/>
        <v>226519542- Talmudical Yeshiva of Philadelphia (Philadelphia)</v>
      </c>
      <c r="B2365" t="s">
        <v>5356</v>
      </c>
      <c r="C2365" t="s">
        <v>5357</v>
      </c>
      <c r="D2365" t="s">
        <v>6039</v>
      </c>
      <c r="E2365" t="s">
        <v>21</v>
      </c>
    </row>
    <row r="2366" spans="1:5" x14ac:dyDescent="0.25">
      <c r="A2366" t="str">
        <f t="shared" si="45"/>
        <v>129547603- Tamaqua Area SD (Tamaqua)</v>
      </c>
      <c r="B2366" t="s">
        <v>5358</v>
      </c>
      <c r="C2366" t="s">
        <v>5359</v>
      </c>
      <c r="D2366" t="s">
        <v>6043</v>
      </c>
      <c r="E2366" t="s">
        <v>3092</v>
      </c>
    </row>
    <row r="2367" spans="1:5" x14ac:dyDescent="0.25">
      <c r="A2367" t="str">
        <f t="shared" si="45"/>
        <v>213367962- Tanglewood School (Drumore)</v>
      </c>
      <c r="B2367" t="s">
        <v>5360</v>
      </c>
      <c r="C2367" t="s">
        <v>5361</v>
      </c>
      <c r="D2367" t="s">
        <v>6039</v>
      </c>
      <c r="E2367" t="s">
        <v>1059</v>
      </c>
    </row>
    <row r="2368" spans="1:5" x14ac:dyDescent="0.25">
      <c r="A2368" t="str">
        <f t="shared" si="45"/>
        <v>226510070- Tarbiyatul ILM Academy Inc. (Philadelphia)</v>
      </c>
      <c r="B2368" t="s">
        <v>5362</v>
      </c>
      <c r="C2368" t="s">
        <v>5363</v>
      </c>
      <c r="D2368" t="s">
        <v>6039</v>
      </c>
      <c r="E2368" t="s">
        <v>21</v>
      </c>
    </row>
    <row r="2369" spans="1:5" x14ac:dyDescent="0.25">
      <c r="A2369" t="str">
        <f t="shared" si="45"/>
        <v>301633267- TEC Education Center (Washington)</v>
      </c>
      <c r="B2369" t="s">
        <v>5364</v>
      </c>
      <c r="C2369" t="s">
        <v>5365</v>
      </c>
      <c r="D2369" t="s">
        <v>6041</v>
      </c>
      <c r="E2369" t="s">
        <v>1766</v>
      </c>
    </row>
    <row r="2370" spans="1:5" x14ac:dyDescent="0.25">
      <c r="A2370" t="str">
        <f t="shared" si="45"/>
        <v>126511530- TECH Freire CS (Philadelphia)</v>
      </c>
      <c r="B2370" t="s">
        <v>5366</v>
      </c>
      <c r="C2370" t="s">
        <v>5367</v>
      </c>
      <c r="D2370" t="s">
        <v>6040</v>
      </c>
      <c r="E2370" t="s">
        <v>21</v>
      </c>
    </row>
    <row r="2371" spans="1:5" x14ac:dyDescent="0.25">
      <c r="A2371" t="str">
        <f t="shared" si="45"/>
        <v>300467820- Temple Adath Israel Day School (Merion Station)</v>
      </c>
      <c r="B2371" t="s">
        <v>5368</v>
      </c>
      <c r="C2371" t="s">
        <v>5369</v>
      </c>
      <c r="D2371" t="s">
        <v>6041</v>
      </c>
      <c r="E2371" t="s">
        <v>1945</v>
      </c>
    </row>
    <row r="2372" spans="1:5" x14ac:dyDescent="0.25">
      <c r="A2372" t="str">
        <f t="shared" si="45"/>
        <v>300467840- Temple Beth Hillel Nursery Sch (Wynnewood)</v>
      </c>
      <c r="B2372" t="s">
        <v>5370</v>
      </c>
      <c r="C2372" t="s">
        <v>5371</v>
      </c>
      <c r="D2372" t="s">
        <v>6041</v>
      </c>
      <c r="E2372" t="s">
        <v>1916</v>
      </c>
    </row>
    <row r="2373" spans="1:5" x14ac:dyDescent="0.25">
      <c r="A2373" t="str">
        <f t="shared" si="45"/>
        <v>213367972- Terre Hill Mennonite High Sch (Terre Hill)</v>
      </c>
      <c r="B2373" t="s">
        <v>5372</v>
      </c>
      <c r="C2373" t="s">
        <v>5373</v>
      </c>
      <c r="D2373" t="s">
        <v>6039</v>
      </c>
      <c r="E2373" t="s">
        <v>3079</v>
      </c>
    </row>
    <row r="2374" spans="1:5" x14ac:dyDescent="0.25">
      <c r="A2374" t="str">
        <f t="shared" ref="A2374:A2420" si="46">CONCATENATE(B2374,"-"," ",C2374," ","(",E2374,")")</f>
        <v>103023969- The CS for Entrepreneurs - Dominus High (Pittsburgh)</v>
      </c>
      <c r="B2374" t="s">
        <v>5374</v>
      </c>
      <c r="C2374" t="s">
        <v>5375</v>
      </c>
      <c r="D2374" t="s">
        <v>6040</v>
      </c>
      <c r="E2374" t="s">
        <v>46</v>
      </c>
    </row>
    <row r="2375" spans="1:5" x14ac:dyDescent="0.25">
      <c r="A2375" t="str">
        <f t="shared" si="46"/>
        <v>102020003- The New Academy CS (Pittsburgh)</v>
      </c>
      <c r="B2375" t="s">
        <v>5376</v>
      </c>
      <c r="C2375" t="s">
        <v>5377</v>
      </c>
      <c r="D2375" t="s">
        <v>6040</v>
      </c>
      <c r="E2375" t="s">
        <v>46</v>
      </c>
    </row>
    <row r="2376" spans="1:5" x14ac:dyDescent="0.25">
      <c r="A2376" t="str">
        <f t="shared" si="46"/>
        <v>126515691- The Philadelphia CS for Arts and Sciences at HR Edmunds (Philadelphia)</v>
      </c>
      <c r="B2376" t="s">
        <v>5378</v>
      </c>
      <c r="C2376" t="s">
        <v>5379</v>
      </c>
      <c r="D2376" t="s">
        <v>6040</v>
      </c>
      <c r="E2376" t="s">
        <v>21</v>
      </c>
    </row>
    <row r="2377" spans="1:5" x14ac:dyDescent="0.25">
      <c r="A2377" t="str">
        <f t="shared" si="46"/>
        <v>203026573- The Saint Constantine School of Pittsburgh (Pittsburgh)</v>
      </c>
      <c r="B2377" t="s">
        <v>5380</v>
      </c>
      <c r="C2377" t="s">
        <v>5381</v>
      </c>
      <c r="D2377" t="s">
        <v>6039</v>
      </c>
      <c r="E2377" t="s">
        <v>46</v>
      </c>
    </row>
    <row r="2378" spans="1:5" x14ac:dyDescent="0.25">
      <c r="A2378" t="str">
        <f t="shared" si="46"/>
        <v>204370001- Thorn Hill School (Volant)</v>
      </c>
      <c r="B2378" t="s">
        <v>5382</v>
      </c>
      <c r="C2378" t="s">
        <v>5383</v>
      </c>
      <c r="D2378" t="s">
        <v>6039</v>
      </c>
      <c r="E2378" t="s">
        <v>1811</v>
      </c>
    </row>
    <row r="2379" spans="1:5" x14ac:dyDescent="0.25">
      <c r="A2379" t="str">
        <f t="shared" si="46"/>
        <v>203028117- Three Rivers Village School (Pittsburgh)</v>
      </c>
      <c r="B2379" t="s">
        <v>5384</v>
      </c>
      <c r="C2379" t="s">
        <v>5385</v>
      </c>
      <c r="D2379" t="s">
        <v>6039</v>
      </c>
      <c r="E2379" t="s">
        <v>46</v>
      </c>
    </row>
    <row r="2380" spans="1:5" x14ac:dyDescent="0.25">
      <c r="A2380" t="str">
        <f t="shared" si="46"/>
        <v>223467520- TIDE Academy (Elkins Park)</v>
      </c>
      <c r="B2380" t="s">
        <v>5386</v>
      </c>
      <c r="C2380" t="s">
        <v>5387</v>
      </c>
      <c r="D2380" t="s">
        <v>6039</v>
      </c>
      <c r="E2380" t="s">
        <v>511</v>
      </c>
    </row>
    <row r="2381" spans="1:5" x14ac:dyDescent="0.25">
      <c r="A2381" t="str">
        <f t="shared" si="46"/>
        <v>212677773- Tidings of Peace Christian School (York)</v>
      </c>
      <c r="B2381" t="s">
        <v>5388</v>
      </c>
      <c r="C2381" t="s">
        <v>5389</v>
      </c>
      <c r="D2381" t="s">
        <v>6039</v>
      </c>
      <c r="E2381" t="s">
        <v>364</v>
      </c>
    </row>
    <row r="2382" spans="1:5" x14ac:dyDescent="0.25">
      <c r="A2382" t="str">
        <f t="shared" si="46"/>
        <v>105620001- Tidioute Community CS (Tidioute)</v>
      </c>
      <c r="B2382" t="s">
        <v>5390</v>
      </c>
      <c r="C2382" t="s">
        <v>5391</v>
      </c>
      <c r="D2382" t="s">
        <v>6040</v>
      </c>
      <c r="E2382" t="s">
        <v>5392</v>
      </c>
    </row>
    <row r="2383" spans="1:5" x14ac:dyDescent="0.25">
      <c r="A2383" t="str">
        <f t="shared" si="46"/>
        <v>300468000- Timothy School (Berwyn)</v>
      </c>
      <c r="B2383" t="s">
        <v>5393</v>
      </c>
      <c r="C2383" t="s">
        <v>5394</v>
      </c>
      <c r="D2383" t="s">
        <v>6041</v>
      </c>
      <c r="E2383" t="s">
        <v>3216</v>
      </c>
    </row>
    <row r="2384" spans="1:5" x14ac:dyDescent="0.25">
      <c r="A2384" t="str">
        <f t="shared" si="46"/>
        <v>217598382- Tioga Christian School (Liberty)</v>
      </c>
      <c r="B2384" t="s">
        <v>5395</v>
      </c>
      <c r="C2384" t="s">
        <v>5396</v>
      </c>
      <c r="D2384" t="s">
        <v>6039</v>
      </c>
      <c r="E2384" t="s">
        <v>5397</v>
      </c>
    </row>
    <row r="2385" spans="1:5" x14ac:dyDescent="0.25">
      <c r="A2385" t="str">
        <f t="shared" si="46"/>
        <v>106617203- Titusville Area SD (Titusville)</v>
      </c>
      <c r="B2385" t="s">
        <v>5398</v>
      </c>
      <c r="C2385" t="s">
        <v>5399</v>
      </c>
      <c r="D2385" t="s">
        <v>6043</v>
      </c>
      <c r="E2385" t="s">
        <v>5400</v>
      </c>
    </row>
    <row r="2386" spans="1:5" x14ac:dyDescent="0.25">
      <c r="A2386" t="str">
        <f t="shared" si="46"/>
        <v>300463400- TLC Leadership Academy at Audubon (Audubon)</v>
      </c>
      <c r="B2386" t="s">
        <v>5401</v>
      </c>
      <c r="C2386" t="s">
        <v>5402</v>
      </c>
      <c r="D2386" t="s">
        <v>6041</v>
      </c>
      <c r="E2386" t="s">
        <v>1493</v>
      </c>
    </row>
    <row r="2387" spans="1:5" x14ac:dyDescent="0.25">
      <c r="A2387" t="str">
        <f t="shared" si="46"/>
        <v>211297226- Tonoloway Mennonite School (Warfordsburg)</v>
      </c>
      <c r="B2387" t="s">
        <v>5403</v>
      </c>
      <c r="C2387" t="s">
        <v>5404</v>
      </c>
      <c r="D2387" t="s">
        <v>6039</v>
      </c>
      <c r="E2387" t="s">
        <v>4796</v>
      </c>
    </row>
    <row r="2388" spans="1:5" x14ac:dyDescent="0.25">
      <c r="A2388" t="str">
        <f t="shared" si="46"/>
        <v>223469512- Torah Academy of Greater Philadelphia (Wynnewood)</v>
      </c>
      <c r="B2388" t="s">
        <v>5405</v>
      </c>
      <c r="C2388" t="s">
        <v>5406</v>
      </c>
      <c r="D2388" t="s">
        <v>6039</v>
      </c>
      <c r="E2388" t="s">
        <v>1916</v>
      </c>
    </row>
    <row r="2389" spans="1:5" x14ac:dyDescent="0.25">
      <c r="A2389" t="str">
        <f t="shared" si="46"/>
        <v>303020001- Total Learning Centers (Wexford)</v>
      </c>
      <c r="B2389" t="s">
        <v>5407</v>
      </c>
      <c r="C2389" t="s">
        <v>5408</v>
      </c>
      <c r="D2389" t="s">
        <v>6041</v>
      </c>
      <c r="E2389" t="s">
        <v>102</v>
      </c>
    </row>
    <row r="2390" spans="1:5" x14ac:dyDescent="0.25">
      <c r="A2390" t="str">
        <f t="shared" si="46"/>
        <v>117086503- Towanda Area SD (Towanda)</v>
      </c>
      <c r="B2390" t="s">
        <v>5409</v>
      </c>
      <c r="C2390" t="s">
        <v>5410</v>
      </c>
      <c r="D2390" t="s">
        <v>6043</v>
      </c>
      <c r="E2390" t="s">
        <v>3735</v>
      </c>
    </row>
    <row r="2391" spans="1:5" x14ac:dyDescent="0.25">
      <c r="A2391" t="str">
        <f t="shared" si="46"/>
        <v>205207754- Tower Hill School (Atlantic)</v>
      </c>
      <c r="B2391" t="s">
        <v>5411</v>
      </c>
      <c r="C2391" t="s">
        <v>5412</v>
      </c>
      <c r="D2391" t="s">
        <v>6039</v>
      </c>
      <c r="E2391" t="s">
        <v>330</v>
      </c>
    </row>
    <row r="2392" spans="1:5" x14ac:dyDescent="0.25">
      <c r="A2392" t="str">
        <f t="shared" si="46"/>
        <v>205208004- Townville Christian Academy (Centerville)</v>
      </c>
      <c r="B2392" t="s">
        <v>5413</v>
      </c>
      <c r="C2392" t="s">
        <v>5414</v>
      </c>
      <c r="D2392" t="s">
        <v>6039</v>
      </c>
      <c r="E2392" t="s">
        <v>679</v>
      </c>
    </row>
    <row r="2393" spans="1:5" x14ac:dyDescent="0.25">
      <c r="A2393" t="str">
        <f t="shared" si="46"/>
        <v>213369121- Trackside School (Ronks)</v>
      </c>
      <c r="B2393" t="s">
        <v>5415</v>
      </c>
      <c r="C2393" t="s">
        <v>5416</v>
      </c>
      <c r="D2393" t="s">
        <v>6039</v>
      </c>
      <c r="E2393" t="s">
        <v>446</v>
      </c>
    </row>
    <row r="2394" spans="1:5" x14ac:dyDescent="0.25">
      <c r="A2394" t="str">
        <f t="shared" si="46"/>
        <v>215211646- Trailside Mennonite School (Newville)</v>
      </c>
      <c r="B2394" t="s">
        <v>5417</v>
      </c>
      <c r="C2394" t="s">
        <v>5418</v>
      </c>
      <c r="D2394" t="s">
        <v>6039</v>
      </c>
      <c r="E2394" t="s">
        <v>480</v>
      </c>
    </row>
    <row r="2395" spans="1:5" x14ac:dyDescent="0.25">
      <c r="A2395" t="str">
        <f t="shared" si="46"/>
        <v>300028830- Training Wheels (Pittsburgh)</v>
      </c>
      <c r="B2395" t="s">
        <v>5419</v>
      </c>
      <c r="C2395" t="s">
        <v>5420</v>
      </c>
      <c r="D2395" t="s">
        <v>6041</v>
      </c>
      <c r="E2395" t="s">
        <v>46</v>
      </c>
    </row>
    <row r="2396" spans="1:5" x14ac:dyDescent="0.25">
      <c r="A2396" t="str">
        <f t="shared" si="46"/>
        <v>301630019- Transformation Learning (Claysville)</v>
      </c>
      <c r="B2396" t="s">
        <v>5421</v>
      </c>
      <c r="C2396" t="s">
        <v>5422</v>
      </c>
      <c r="D2396" t="s">
        <v>6041</v>
      </c>
      <c r="E2396" t="s">
        <v>3165</v>
      </c>
    </row>
    <row r="2397" spans="1:5" x14ac:dyDescent="0.25">
      <c r="A2397" t="str">
        <f t="shared" si="46"/>
        <v>207650006- Trauger Mennonite Church School (Mt. Pleasant)</v>
      </c>
      <c r="B2397" t="s">
        <v>5423</v>
      </c>
      <c r="C2397" t="s">
        <v>5424</v>
      </c>
      <c r="D2397" t="s">
        <v>6039</v>
      </c>
      <c r="E2397" t="s">
        <v>5425</v>
      </c>
    </row>
    <row r="2398" spans="1:5" x14ac:dyDescent="0.25">
      <c r="A2398" t="str">
        <f t="shared" si="46"/>
        <v>124157802- Tredyffrin-Easttown SD (Wayne)</v>
      </c>
      <c r="B2398" t="s">
        <v>5426</v>
      </c>
      <c r="C2398" t="s">
        <v>5427</v>
      </c>
      <c r="D2398" t="s">
        <v>6043</v>
      </c>
      <c r="E2398" t="s">
        <v>321</v>
      </c>
    </row>
    <row r="2399" spans="1:5" x14ac:dyDescent="0.25">
      <c r="A2399" t="str">
        <f t="shared" si="46"/>
        <v>201630001- Tri-State Christian Academy (Burgettstown)</v>
      </c>
      <c r="B2399" t="s">
        <v>5428</v>
      </c>
      <c r="C2399" t="s">
        <v>5429</v>
      </c>
      <c r="D2399" t="s">
        <v>6039</v>
      </c>
      <c r="E2399" t="s">
        <v>750</v>
      </c>
    </row>
    <row r="2400" spans="1:5" x14ac:dyDescent="0.25">
      <c r="A2400" t="str">
        <f t="shared" si="46"/>
        <v>129547803- Tri-Valley SD (Valley View)</v>
      </c>
      <c r="B2400" t="s">
        <v>5430</v>
      </c>
      <c r="C2400" t="s">
        <v>5431</v>
      </c>
      <c r="D2400" t="s">
        <v>6043</v>
      </c>
      <c r="E2400" t="s">
        <v>5432</v>
      </c>
    </row>
    <row r="2401" spans="1:5" x14ac:dyDescent="0.25">
      <c r="A2401" t="str">
        <f t="shared" si="46"/>
        <v>219359951- Triboro Christian Academy (Old Forge)</v>
      </c>
      <c r="B2401" t="s">
        <v>5433</v>
      </c>
      <c r="C2401" t="s">
        <v>5434</v>
      </c>
      <c r="D2401" t="s">
        <v>6039</v>
      </c>
      <c r="E2401" t="s">
        <v>3803</v>
      </c>
    </row>
    <row r="2402" spans="1:5" x14ac:dyDescent="0.25">
      <c r="A2402" t="str">
        <f t="shared" si="46"/>
        <v>101638003- Trinity Area SD (Washington)</v>
      </c>
      <c r="B2402" t="s">
        <v>5435</v>
      </c>
      <c r="C2402" t="s">
        <v>5436</v>
      </c>
      <c r="D2402" t="s">
        <v>6043</v>
      </c>
      <c r="E2402" t="s">
        <v>1766</v>
      </c>
    </row>
    <row r="2403" spans="1:5" x14ac:dyDescent="0.25">
      <c r="A2403" t="str">
        <f t="shared" si="46"/>
        <v>203021355- Trinity Christian School (Pittsburgh)</v>
      </c>
      <c r="B2403" t="s">
        <v>5437</v>
      </c>
      <c r="C2403" t="s">
        <v>5438</v>
      </c>
      <c r="D2403" t="s">
        <v>6039</v>
      </c>
      <c r="E2403" t="s">
        <v>46</v>
      </c>
    </row>
    <row r="2404" spans="1:5" x14ac:dyDescent="0.25">
      <c r="A2404" t="str">
        <f t="shared" si="46"/>
        <v>226519632- Trinity Christian School (Philadelphia)</v>
      </c>
      <c r="B2404" t="s">
        <v>5439</v>
      </c>
      <c r="C2404" t="s">
        <v>5438</v>
      </c>
      <c r="D2404" t="s">
        <v>6039</v>
      </c>
      <c r="E2404" t="s">
        <v>21</v>
      </c>
    </row>
    <row r="2405" spans="1:5" x14ac:dyDescent="0.25">
      <c r="A2405" t="str">
        <f t="shared" si="46"/>
        <v>215217953- Trinity High School (Camp Hill)</v>
      </c>
      <c r="B2405" t="s">
        <v>5440</v>
      </c>
      <c r="C2405" t="s">
        <v>5441</v>
      </c>
      <c r="D2405" t="s">
        <v>6039</v>
      </c>
      <c r="E2405" t="s">
        <v>165</v>
      </c>
    </row>
    <row r="2406" spans="1:5" x14ac:dyDescent="0.25">
      <c r="A2406" t="str">
        <f t="shared" si="46"/>
        <v>217598701- Trinity Lutheran School (Wellsboro)</v>
      </c>
      <c r="B2406" t="s">
        <v>5442</v>
      </c>
      <c r="C2406" t="s">
        <v>5443</v>
      </c>
      <c r="D2406" t="s">
        <v>6039</v>
      </c>
      <c r="E2406" t="s">
        <v>5268</v>
      </c>
    </row>
    <row r="2407" spans="1:5" x14ac:dyDescent="0.25">
      <c r="A2407" t="str">
        <f t="shared" si="46"/>
        <v>300468150- Trinity Nursery &amp; Kindergarten (King of Prussia)</v>
      </c>
      <c r="B2407" t="s">
        <v>5444</v>
      </c>
      <c r="C2407" t="s">
        <v>5445</v>
      </c>
      <c r="D2407" t="s">
        <v>6041</v>
      </c>
      <c r="E2407" t="s">
        <v>153</v>
      </c>
    </row>
    <row r="2408" spans="1:5" x14ac:dyDescent="0.25">
      <c r="A2408" t="str">
        <f t="shared" si="46"/>
        <v>205250015- Triumphant Life Christian Academy (Erie)</v>
      </c>
      <c r="B2408" t="s">
        <v>5446</v>
      </c>
      <c r="C2408" t="s">
        <v>5447</v>
      </c>
      <c r="D2408" t="s">
        <v>6039</v>
      </c>
      <c r="E2408" t="s">
        <v>94</v>
      </c>
    </row>
    <row r="2409" spans="1:5" x14ac:dyDescent="0.25">
      <c r="A2409" t="str">
        <f t="shared" si="46"/>
        <v>214068502- Trostle Hill School (Mohnton)</v>
      </c>
      <c r="B2409" t="s">
        <v>5448</v>
      </c>
      <c r="C2409" t="s">
        <v>5449</v>
      </c>
      <c r="D2409" t="s">
        <v>6039</v>
      </c>
      <c r="E2409" t="s">
        <v>5450</v>
      </c>
    </row>
    <row r="2410" spans="1:5" x14ac:dyDescent="0.25">
      <c r="A2410" t="str">
        <f t="shared" si="46"/>
        <v>117086653- Troy Area SD (Troy)</v>
      </c>
      <c r="B2410" t="s">
        <v>5451</v>
      </c>
      <c r="C2410" t="s">
        <v>5452</v>
      </c>
      <c r="D2410" t="s">
        <v>6043</v>
      </c>
      <c r="E2410" t="s">
        <v>5453</v>
      </c>
    </row>
    <row r="2411" spans="1:5" x14ac:dyDescent="0.25">
      <c r="A2411" t="str">
        <f t="shared" si="46"/>
        <v>226510009- True Gospel Tabernacle Lrn Ctr (Philadelphia)</v>
      </c>
      <c r="B2411" t="s">
        <v>5454</v>
      </c>
      <c r="C2411" t="s">
        <v>5455</v>
      </c>
      <c r="D2411" t="s">
        <v>6039</v>
      </c>
      <c r="E2411" t="s">
        <v>21</v>
      </c>
    </row>
    <row r="2412" spans="1:5" x14ac:dyDescent="0.25">
      <c r="A2412" t="str">
        <f t="shared" si="46"/>
        <v>205622258- True North Christian Academy (Sheffield)</v>
      </c>
      <c r="B2412" t="s">
        <v>5456</v>
      </c>
      <c r="C2412" t="s">
        <v>5457</v>
      </c>
      <c r="D2412" t="s">
        <v>6039</v>
      </c>
      <c r="E2412" t="s">
        <v>5458</v>
      </c>
    </row>
    <row r="2413" spans="1:5" x14ac:dyDescent="0.25">
      <c r="A2413" t="str">
        <f t="shared" si="46"/>
        <v>219665001- Truth Baptist Christian School (Tunkhannock)</v>
      </c>
      <c r="B2413" t="s">
        <v>5459</v>
      </c>
      <c r="C2413" t="s">
        <v>5460</v>
      </c>
      <c r="D2413" t="s">
        <v>6039</v>
      </c>
      <c r="E2413" t="s">
        <v>1672</v>
      </c>
    </row>
    <row r="2414" spans="1:5" x14ac:dyDescent="0.25">
      <c r="A2414" t="str">
        <f t="shared" si="46"/>
        <v>114068003- Tulpehocken Area SD (Bethel)</v>
      </c>
      <c r="B2414" t="s">
        <v>5461</v>
      </c>
      <c r="C2414" t="s">
        <v>5462</v>
      </c>
      <c r="D2414" t="s">
        <v>6043</v>
      </c>
      <c r="E2414" t="s">
        <v>527</v>
      </c>
    </row>
    <row r="2415" spans="1:5" x14ac:dyDescent="0.25">
      <c r="A2415" t="str">
        <f t="shared" si="46"/>
        <v>118667503- Tunkhannock Area SD (Tunkhannock)</v>
      </c>
      <c r="B2415" t="s">
        <v>5463</v>
      </c>
      <c r="C2415" t="s">
        <v>5464</v>
      </c>
      <c r="D2415" t="s">
        <v>6043</v>
      </c>
      <c r="E2415" t="s">
        <v>1672</v>
      </c>
    </row>
    <row r="2416" spans="1:5" x14ac:dyDescent="0.25">
      <c r="A2416" t="str">
        <f t="shared" si="46"/>
        <v>108568404- Turkeyfoot Valley Area SD (Confluence)</v>
      </c>
      <c r="B2416" t="s">
        <v>5465</v>
      </c>
      <c r="C2416" t="s">
        <v>5466</v>
      </c>
      <c r="D2416" t="s">
        <v>6043</v>
      </c>
      <c r="E2416" t="s">
        <v>5467</v>
      </c>
    </row>
    <row r="2417" spans="1:5" x14ac:dyDescent="0.25">
      <c r="A2417" t="str">
        <f t="shared" si="46"/>
        <v>111000000- Tuscarora IU 11 (Mc Veytown)</v>
      </c>
      <c r="B2417" t="s">
        <v>5468</v>
      </c>
      <c r="C2417" t="s">
        <v>5469</v>
      </c>
      <c r="D2417" t="s">
        <v>6045</v>
      </c>
      <c r="E2417" t="s">
        <v>5470</v>
      </c>
    </row>
    <row r="2418" spans="1:5" x14ac:dyDescent="0.25">
      <c r="A2418" t="str">
        <f t="shared" si="46"/>
        <v>112286003- Tuscarora SD (Mercersburg)</v>
      </c>
      <c r="B2418" t="s">
        <v>5471</v>
      </c>
      <c r="C2418" t="s">
        <v>5472</v>
      </c>
      <c r="D2418" t="s">
        <v>6043</v>
      </c>
      <c r="E2418" t="s">
        <v>3244</v>
      </c>
    </row>
    <row r="2419" spans="1:5" x14ac:dyDescent="0.25">
      <c r="A2419" t="str">
        <f t="shared" si="46"/>
        <v>108058003- Tussey Mountain SD (Saxton)</v>
      </c>
      <c r="B2419" t="s">
        <v>5473</v>
      </c>
      <c r="C2419" t="s">
        <v>5474</v>
      </c>
      <c r="D2419" t="s">
        <v>6043</v>
      </c>
      <c r="E2419" t="s">
        <v>5475</v>
      </c>
    </row>
    <row r="2420" spans="1:5" x14ac:dyDescent="0.25">
      <c r="A2420" t="str">
        <f t="shared" si="46"/>
        <v>300468210- Twin Spring Farm Day School (Ambler)</v>
      </c>
      <c r="B2420" t="s">
        <v>5476</v>
      </c>
      <c r="C2420" t="s">
        <v>5477</v>
      </c>
      <c r="D2420" t="s">
        <v>6041</v>
      </c>
      <c r="E2420" t="s">
        <v>4837</v>
      </c>
    </row>
    <row r="2421" spans="1:5" x14ac:dyDescent="0.25">
      <c r="A2421" t="str">
        <f t="shared" ref="A2421:A2484" si="47">CONCATENATE(B2421,"-"," ",C2421," ","(",E2421,")")</f>
        <v>300468200- Twin Spring Farm Educ Impr (Ambler)</v>
      </c>
      <c r="B2421" t="s">
        <v>5478</v>
      </c>
      <c r="C2421" t="s">
        <v>5479</v>
      </c>
      <c r="D2421" t="s">
        <v>6041</v>
      </c>
      <c r="E2421" t="s">
        <v>4837</v>
      </c>
    </row>
    <row r="2422" spans="1:5" x14ac:dyDescent="0.25">
      <c r="A2422" t="str">
        <f t="shared" si="47"/>
        <v>213367982- Twin Valley Bible Academy (Narvon)</v>
      </c>
      <c r="B2422" t="s">
        <v>5480</v>
      </c>
      <c r="C2422" t="s">
        <v>5481</v>
      </c>
      <c r="D2422" t="s">
        <v>6039</v>
      </c>
      <c r="E2422" t="s">
        <v>266</v>
      </c>
    </row>
    <row r="2423" spans="1:5" x14ac:dyDescent="0.25">
      <c r="A2423" t="str">
        <f t="shared" si="47"/>
        <v>114068103- Twin Valley SD (Elverson)</v>
      </c>
      <c r="B2423" t="s">
        <v>5482</v>
      </c>
      <c r="C2423" t="s">
        <v>5483</v>
      </c>
      <c r="D2423" t="s">
        <v>6043</v>
      </c>
      <c r="E2423" t="s">
        <v>5484</v>
      </c>
    </row>
    <row r="2424" spans="1:5" x14ac:dyDescent="0.25">
      <c r="A2424" t="str">
        <f t="shared" si="47"/>
        <v>108078003- Tyrone Area SD (Tyrone)</v>
      </c>
      <c r="B2424" t="s">
        <v>5485</v>
      </c>
      <c r="C2424" t="s">
        <v>5486</v>
      </c>
      <c r="D2424" t="s">
        <v>6043</v>
      </c>
      <c r="E2424" t="s">
        <v>2197</v>
      </c>
    </row>
    <row r="2425" spans="1:5" x14ac:dyDescent="0.25">
      <c r="A2425" t="str">
        <f t="shared" si="47"/>
        <v>208072568- Tyrone Christian Academy (Tyrone)</v>
      </c>
      <c r="B2425" t="s">
        <v>5487</v>
      </c>
      <c r="C2425" t="s">
        <v>5488</v>
      </c>
      <c r="D2425" t="s">
        <v>6039</v>
      </c>
      <c r="E2425" t="s">
        <v>2197</v>
      </c>
    </row>
    <row r="2426" spans="1:5" x14ac:dyDescent="0.25">
      <c r="A2426" t="str">
        <f t="shared" si="47"/>
        <v>104377003- Union Area SD (New Castle)</v>
      </c>
      <c r="B2426" t="s">
        <v>5489</v>
      </c>
      <c r="C2426" t="s">
        <v>5490</v>
      </c>
      <c r="D2426" t="s">
        <v>6043</v>
      </c>
      <c r="E2426" t="s">
        <v>1350</v>
      </c>
    </row>
    <row r="2427" spans="1:5" x14ac:dyDescent="0.25">
      <c r="A2427" t="str">
        <f t="shared" si="47"/>
        <v>105259103- Union City Area SD (Union City)</v>
      </c>
      <c r="B2427" t="s">
        <v>5491</v>
      </c>
      <c r="C2427" t="s">
        <v>5492</v>
      </c>
      <c r="D2427" t="s">
        <v>6043</v>
      </c>
      <c r="E2427" t="s">
        <v>5493</v>
      </c>
    </row>
    <row r="2428" spans="1:5" x14ac:dyDescent="0.25">
      <c r="A2428" t="str">
        <f t="shared" si="47"/>
        <v>213368112- Union Grove Mennonite School (East Earl)</v>
      </c>
      <c r="B2428" t="s">
        <v>5494</v>
      </c>
      <c r="C2428" t="s">
        <v>5495</v>
      </c>
      <c r="D2428" t="s">
        <v>6039</v>
      </c>
      <c r="E2428" t="s">
        <v>590</v>
      </c>
    </row>
    <row r="2429" spans="1:5" x14ac:dyDescent="0.25">
      <c r="A2429" t="str">
        <f t="shared" si="47"/>
        <v>106169003- Union SD (Rimersburg)</v>
      </c>
      <c r="B2429" t="s">
        <v>5496</v>
      </c>
      <c r="C2429" t="s">
        <v>5497</v>
      </c>
      <c r="D2429" t="s">
        <v>6043</v>
      </c>
      <c r="E2429" t="s">
        <v>5498</v>
      </c>
    </row>
    <row r="2430" spans="1:5" x14ac:dyDescent="0.25">
      <c r="A2430" t="str">
        <f t="shared" si="47"/>
        <v>217080201- Union Valley Christian Mennonite School (Ulster)</v>
      </c>
      <c r="B2430" t="s">
        <v>5499</v>
      </c>
      <c r="C2430" t="s">
        <v>5500</v>
      </c>
      <c r="D2430" t="s">
        <v>6039</v>
      </c>
      <c r="E2430" t="s">
        <v>1995</v>
      </c>
    </row>
    <row r="2431" spans="1:5" x14ac:dyDescent="0.25">
      <c r="A2431" t="str">
        <f t="shared" si="47"/>
        <v>101268003- Uniontown Area SD (Uniontown)</v>
      </c>
      <c r="B2431" t="s">
        <v>5501</v>
      </c>
      <c r="C2431" t="s">
        <v>5502</v>
      </c>
      <c r="D2431" t="s">
        <v>6043</v>
      </c>
      <c r="E2431" t="s">
        <v>36</v>
      </c>
    </row>
    <row r="2432" spans="1:5" x14ac:dyDescent="0.25">
      <c r="A2432" t="str">
        <f t="shared" si="47"/>
        <v>124158503- Unionville-Chadds Ford SD (Kennett Square)</v>
      </c>
      <c r="B2432" t="s">
        <v>5503</v>
      </c>
      <c r="C2432" t="s">
        <v>5504</v>
      </c>
      <c r="D2432" t="s">
        <v>6043</v>
      </c>
      <c r="E2432" t="s">
        <v>2675</v>
      </c>
    </row>
    <row r="2433" spans="1:5" x14ac:dyDescent="0.25">
      <c r="A2433" t="str">
        <f t="shared" si="47"/>
        <v>222099552- United Friends School (Quakertown)</v>
      </c>
      <c r="B2433" t="s">
        <v>5505</v>
      </c>
      <c r="C2433" t="s">
        <v>5506</v>
      </c>
      <c r="D2433" t="s">
        <v>6039</v>
      </c>
      <c r="E2433" t="s">
        <v>1761</v>
      </c>
    </row>
    <row r="2434" spans="1:5" x14ac:dyDescent="0.25">
      <c r="A2434" t="str">
        <f t="shared" si="47"/>
        <v>128328003- United SD (Armagh)</v>
      </c>
      <c r="B2434" t="s">
        <v>5507</v>
      </c>
      <c r="C2434" t="s">
        <v>5508</v>
      </c>
      <c r="D2434" t="s">
        <v>6043</v>
      </c>
      <c r="E2434" t="s">
        <v>5509</v>
      </c>
    </row>
    <row r="2435" spans="1:5" x14ac:dyDescent="0.25">
      <c r="A2435" t="str">
        <f t="shared" si="47"/>
        <v>202023515- Universal Academy of Pittsburgh (Pittsburgh)</v>
      </c>
      <c r="B2435" t="s">
        <v>5510</v>
      </c>
      <c r="C2435" t="s">
        <v>5511</v>
      </c>
      <c r="D2435" t="s">
        <v>6039</v>
      </c>
      <c r="E2435" t="s">
        <v>46</v>
      </c>
    </row>
    <row r="2436" spans="1:5" x14ac:dyDescent="0.25">
      <c r="A2436" t="str">
        <f t="shared" si="47"/>
        <v>126512674- Universal Alcorn CS (Philadelphia)</v>
      </c>
      <c r="B2436" t="s">
        <v>5512</v>
      </c>
      <c r="C2436" t="s">
        <v>5513</v>
      </c>
      <c r="D2436" t="s">
        <v>6040</v>
      </c>
      <c r="E2436" t="s">
        <v>21</v>
      </c>
    </row>
    <row r="2437" spans="1:5" x14ac:dyDescent="0.25">
      <c r="A2437" t="str">
        <f t="shared" si="47"/>
        <v>126519434- Universal Audenried CS (Philadelphia)</v>
      </c>
      <c r="B2437" t="s">
        <v>5514</v>
      </c>
      <c r="C2437" t="s">
        <v>5515</v>
      </c>
      <c r="D2437" t="s">
        <v>6040</v>
      </c>
      <c r="E2437" t="s">
        <v>21</v>
      </c>
    </row>
    <row r="2438" spans="1:5" x14ac:dyDescent="0.25">
      <c r="A2438" t="str">
        <f t="shared" si="47"/>
        <v>126517442- Universal Creighton CS (Philadelphia)</v>
      </c>
      <c r="B2438" t="s">
        <v>5516</v>
      </c>
      <c r="C2438" t="s">
        <v>5517</v>
      </c>
      <c r="D2438" t="s">
        <v>6040</v>
      </c>
      <c r="E2438" t="s">
        <v>21</v>
      </c>
    </row>
    <row r="2439" spans="1:5" x14ac:dyDescent="0.25">
      <c r="A2439" t="str">
        <f t="shared" si="47"/>
        <v>126513210- Universal Institute CS (Philadelphia)</v>
      </c>
      <c r="B2439" t="s">
        <v>5518</v>
      </c>
      <c r="C2439" t="s">
        <v>5519</v>
      </c>
      <c r="D2439" t="s">
        <v>6040</v>
      </c>
      <c r="E2439" t="s">
        <v>21</v>
      </c>
    </row>
    <row r="2440" spans="1:5" x14ac:dyDescent="0.25">
      <c r="A2440" t="str">
        <f t="shared" si="47"/>
        <v>126513415- Universal Vare CS (Philadelphia)</v>
      </c>
      <c r="B2440" t="s">
        <v>5520</v>
      </c>
      <c r="C2440" t="s">
        <v>5521</v>
      </c>
      <c r="D2440" t="s">
        <v>6040</v>
      </c>
      <c r="E2440" t="s">
        <v>21</v>
      </c>
    </row>
    <row r="2441" spans="1:5" x14ac:dyDescent="0.25">
      <c r="A2441" t="str">
        <f t="shared" si="47"/>
        <v>300028890- University School (Pittsburgh)</v>
      </c>
      <c r="B2441" t="s">
        <v>5522</v>
      </c>
      <c r="C2441" t="s">
        <v>5523</v>
      </c>
      <c r="D2441" t="s">
        <v>6041</v>
      </c>
      <c r="E2441" t="s">
        <v>46</v>
      </c>
    </row>
    <row r="2442" spans="1:5" x14ac:dyDescent="0.25">
      <c r="A2442" t="str">
        <f t="shared" si="47"/>
        <v>224159002- Upland Country Day School (Kennett Square)</v>
      </c>
      <c r="B2442" t="s">
        <v>5524</v>
      </c>
      <c r="C2442" t="s">
        <v>5525</v>
      </c>
      <c r="D2442" t="s">
        <v>6039</v>
      </c>
      <c r="E2442" t="s">
        <v>2675</v>
      </c>
    </row>
    <row r="2443" spans="1:5" x14ac:dyDescent="0.25">
      <c r="A2443" t="str">
        <f t="shared" si="47"/>
        <v>300029810- UPMC Western Psychiatric Hospital (Pittsburgh)</v>
      </c>
      <c r="B2443" t="s">
        <v>5526</v>
      </c>
      <c r="C2443" t="s">
        <v>5527</v>
      </c>
      <c r="D2443" t="s">
        <v>6041</v>
      </c>
      <c r="E2443" t="s">
        <v>46</v>
      </c>
    </row>
    <row r="2444" spans="1:5" x14ac:dyDescent="0.25">
      <c r="A2444" t="str">
        <f t="shared" si="47"/>
        <v>112018523- Upper Adams SD (Biglerville)</v>
      </c>
      <c r="B2444" t="s">
        <v>5528</v>
      </c>
      <c r="C2444" t="s">
        <v>5529</v>
      </c>
      <c r="D2444" t="s">
        <v>6043</v>
      </c>
      <c r="E2444" t="s">
        <v>2626</v>
      </c>
    </row>
    <row r="2445" spans="1:5" x14ac:dyDescent="0.25">
      <c r="A2445" t="str">
        <f t="shared" si="47"/>
        <v>222099652- Upper Bucks Christian School (Sellersville)</v>
      </c>
      <c r="B2445" t="s">
        <v>5530</v>
      </c>
      <c r="C2445" t="s">
        <v>5531</v>
      </c>
      <c r="D2445" t="s">
        <v>6039</v>
      </c>
      <c r="E2445" t="s">
        <v>767</v>
      </c>
    </row>
    <row r="2446" spans="1:5" x14ac:dyDescent="0.25">
      <c r="A2446" t="str">
        <f t="shared" si="47"/>
        <v>122099007- Upper Bucks County Technical School (Perkasie)</v>
      </c>
      <c r="B2446" t="s">
        <v>5532</v>
      </c>
      <c r="C2446" t="s">
        <v>5533</v>
      </c>
      <c r="D2446" t="s">
        <v>6042</v>
      </c>
      <c r="E2446" t="s">
        <v>1724</v>
      </c>
    </row>
    <row r="2447" spans="1:5" x14ac:dyDescent="0.25">
      <c r="A2447" t="str">
        <f t="shared" si="47"/>
        <v>125239452- Upper Darby SD (Upper Darby)</v>
      </c>
      <c r="B2447" t="s">
        <v>5534</v>
      </c>
      <c r="C2447" t="s">
        <v>5535</v>
      </c>
      <c r="D2447" t="s">
        <v>6043</v>
      </c>
      <c r="E2447" t="s">
        <v>82</v>
      </c>
    </row>
    <row r="2448" spans="1:5" x14ac:dyDescent="0.25">
      <c r="A2448" t="str">
        <f t="shared" si="47"/>
        <v>115229003- Upper Dauphin Area SD (Lykens)</v>
      </c>
      <c r="B2448" t="s">
        <v>5536</v>
      </c>
      <c r="C2448" t="s">
        <v>5537</v>
      </c>
      <c r="D2448" t="s">
        <v>6043</v>
      </c>
      <c r="E2448" t="s">
        <v>1571</v>
      </c>
    </row>
    <row r="2449" spans="1:5" x14ac:dyDescent="0.25">
      <c r="A2449" t="str">
        <f t="shared" si="47"/>
        <v>123468303- Upper Dublin SD (Maple Glen)</v>
      </c>
      <c r="B2449" t="s">
        <v>5538</v>
      </c>
      <c r="C2449" t="s">
        <v>5539</v>
      </c>
      <c r="D2449" t="s">
        <v>6043</v>
      </c>
      <c r="E2449" t="s">
        <v>3867</v>
      </c>
    </row>
    <row r="2450" spans="1:5" x14ac:dyDescent="0.25">
      <c r="A2450" t="str">
        <f t="shared" si="47"/>
        <v>123468402- Upper Merion Area SD (King of Prussia)</v>
      </c>
      <c r="B2450" t="s">
        <v>5540</v>
      </c>
      <c r="C2450" t="s">
        <v>5541</v>
      </c>
      <c r="D2450" t="s">
        <v>6043</v>
      </c>
      <c r="E2450" t="s">
        <v>153</v>
      </c>
    </row>
    <row r="2451" spans="1:5" x14ac:dyDescent="0.25">
      <c r="A2451" t="str">
        <f t="shared" si="47"/>
        <v>123468503- Upper Moreland Township SD (Willow Grove)</v>
      </c>
      <c r="B2451" t="s">
        <v>5542</v>
      </c>
      <c r="C2451" t="s">
        <v>5543</v>
      </c>
      <c r="D2451" t="s">
        <v>6043</v>
      </c>
      <c r="E2451" t="s">
        <v>1136</v>
      </c>
    </row>
    <row r="2452" spans="1:5" x14ac:dyDescent="0.25">
      <c r="A2452" t="str">
        <f t="shared" si="47"/>
        <v>208568005- Upper Mountain View School (Salisbury)</v>
      </c>
      <c r="B2452" t="s">
        <v>5544</v>
      </c>
      <c r="C2452" t="s">
        <v>5545</v>
      </c>
      <c r="D2452" t="s">
        <v>6039</v>
      </c>
      <c r="E2452" t="s">
        <v>1383</v>
      </c>
    </row>
    <row r="2453" spans="1:5" x14ac:dyDescent="0.25">
      <c r="A2453" t="str">
        <f t="shared" si="47"/>
        <v>123468603- Upper Perkiomen SD (Pennsburg)</v>
      </c>
      <c r="B2453" t="s">
        <v>5546</v>
      </c>
      <c r="C2453" t="s">
        <v>5547</v>
      </c>
      <c r="D2453" t="s">
        <v>6043</v>
      </c>
      <c r="E2453" t="s">
        <v>4027</v>
      </c>
    </row>
    <row r="2454" spans="1:5" x14ac:dyDescent="0.25">
      <c r="A2454" t="str">
        <f t="shared" si="47"/>
        <v>103029203- Upper St. Clair SD (Pittsburgh)</v>
      </c>
      <c r="B2454" t="s">
        <v>5548</v>
      </c>
      <c r="C2454" t="s">
        <v>5549</v>
      </c>
      <c r="D2454" t="s">
        <v>6043</v>
      </c>
      <c r="E2454" t="s">
        <v>46</v>
      </c>
    </row>
    <row r="2455" spans="1:5" x14ac:dyDescent="0.25">
      <c r="A2455" t="str">
        <f t="shared" si="47"/>
        <v>215210706- Upward Christian Academy (Shippensburg)</v>
      </c>
      <c r="B2455" t="s">
        <v>5550</v>
      </c>
      <c r="C2455" t="s">
        <v>5551</v>
      </c>
      <c r="D2455" t="s">
        <v>6039</v>
      </c>
      <c r="E2455" t="s">
        <v>238</v>
      </c>
    </row>
    <row r="2456" spans="1:5" x14ac:dyDescent="0.25">
      <c r="A2456" t="str">
        <f t="shared" si="47"/>
        <v>103023090- Urban Academy of Greater Pittsburgh CS (Pittsburgh)</v>
      </c>
      <c r="B2456" t="s">
        <v>5552</v>
      </c>
      <c r="C2456" t="s">
        <v>5553</v>
      </c>
      <c r="D2456" t="s">
        <v>6040</v>
      </c>
      <c r="E2456" t="s">
        <v>46</v>
      </c>
    </row>
    <row r="2457" spans="1:5" x14ac:dyDescent="0.25">
      <c r="A2457" t="str">
        <f t="shared" si="47"/>
        <v>300517550- Urban League of Phila (Philadelphia)</v>
      </c>
      <c r="B2457" t="s">
        <v>5554</v>
      </c>
      <c r="C2457" t="s">
        <v>5555</v>
      </c>
      <c r="D2457" t="s">
        <v>6044</v>
      </c>
      <c r="E2457" t="s">
        <v>21</v>
      </c>
    </row>
    <row r="2458" spans="1:5" x14ac:dyDescent="0.25">
      <c r="A2458" t="str">
        <f t="shared" si="47"/>
        <v>102023080- Urban Pathways 6-12 CS (Pittsburgh)</v>
      </c>
      <c r="B2458" t="s">
        <v>5556</v>
      </c>
      <c r="C2458" t="s">
        <v>5557</v>
      </c>
      <c r="D2458" t="s">
        <v>6040</v>
      </c>
      <c r="E2458" t="s">
        <v>46</v>
      </c>
    </row>
    <row r="2459" spans="1:5" x14ac:dyDescent="0.25">
      <c r="A2459" t="str">
        <f t="shared" si="47"/>
        <v>103028246- Urban Pathways K-5 College CS (Pittsburgh)</v>
      </c>
      <c r="B2459" t="s">
        <v>5558</v>
      </c>
      <c r="C2459" t="s">
        <v>5559</v>
      </c>
      <c r="D2459" t="s">
        <v>6040</v>
      </c>
      <c r="E2459" t="s">
        <v>46</v>
      </c>
    </row>
    <row r="2460" spans="1:5" x14ac:dyDescent="0.25">
      <c r="A2460" t="str">
        <f t="shared" si="47"/>
        <v>206338761- Valier Valley (Punxsutawney)</v>
      </c>
      <c r="B2460" t="s">
        <v>5560</v>
      </c>
      <c r="C2460" t="s">
        <v>5561</v>
      </c>
      <c r="D2460" t="s">
        <v>6039</v>
      </c>
      <c r="E2460" t="s">
        <v>411</v>
      </c>
    </row>
    <row r="2461" spans="1:5" x14ac:dyDescent="0.25">
      <c r="A2461" t="str">
        <f t="shared" si="47"/>
        <v>217418201- Valley Bell School (Montgomery)</v>
      </c>
      <c r="B2461" t="s">
        <v>5562</v>
      </c>
      <c r="C2461" t="s">
        <v>5563</v>
      </c>
      <c r="D2461" t="s">
        <v>6039</v>
      </c>
      <c r="E2461" t="s">
        <v>383</v>
      </c>
    </row>
    <row r="2462" spans="1:5" x14ac:dyDescent="0.25">
      <c r="A2462" t="str">
        <f t="shared" si="47"/>
        <v>223469582- Valley Christian School (Huntingdon Valley)</v>
      </c>
      <c r="B2462" t="s">
        <v>5564</v>
      </c>
      <c r="C2462" t="s">
        <v>5565</v>
      </c>
      <c r="D2462" t="s">
        <v>6039</v>
      </c>
      <c r="E2462" t="s">
        <v>2060</v>
      </c>
    </row>
    <row r="2463" spans="1:5" x14ac:dyDescent="0.25">
      <c r="A2463" t="str">
        <f t="shared" si="47"/>
        <v>224151602- Valley Christian School (Coatesville)</v>
      </c>
      <c r="B2463" t="s">
        <v>5566</v>
      </c>
      <c r="C2463" t="s">
        <v>5565</v>
      </c>
      <c r="D2463" t="s">
        <v>6039</v>
      </c>
      <c r="E2463" t="s">
        <v>564</v>
      </c>
    </row>
    <row r="2464" spans="1:5" x14ac:dyDescent="0.25">
      <c r="A2464" t="str">
        <f t="shared" si="47"/>
        <v>300098300- Valley Day School (Morrisville)</v>
      </c>
      <c r="B2464" t="s">
        <v>5567</v>
      </c>
      <c r="C2464" t="s">
        <v>5568</v>
      </c>
      <c r="D2464" t="s">
        <v>6041</v>
      </c>
      <c r="E2464" t="s">
        <v>2463</v>
      </c>
    </row>
    <row r="2465" spans="1:5" x14ac:dyDescent="0.25">
      <c r="A2465" t="str">
        <f t="shared" si="47"/>
        <v>223469562- Valley Forge Baptist Academy (Collegeville)</v>
      </c>
      <c r="B2465" t="s">
        <v>5569</v>
      </c>
      <c r="C2465" t="s">
        <v>5570</v>
      </c>
      <c r="D2465" t="s">
        <v>6039</v>
      </c>
      <c r="E2465" t="s">
        <v>1087</v>
      </c>
    </row>
    <row r="2466" spans="1:5" x14ac:dyDescent="0.25">
      <c r="A2466" t="str">
        <f t="shared" si="47"/>
        <v>225239502- Valley Forge Military Academy (Wayne)</v>
      </c>
      <c r="B2466" t="s">
        <v>5571</v>
      </c>
      <c r="C2466" t="s">
        <v>5572</v>
      </c>
      <c r="D2466" t="s">
        <v>6039</v>
      </c>
      <c r="E2466" t="s">
        <v>321</v>
      </c>
    </row>
    <row r="2467" spans="1:5" x14ac:dyDescent="0.25">
      <c r="A2467" t="str">
        <f t="shared" si="47"/>
        <v>106618603- Valley Grove SD (Franklin)</v>
      </c>
      <c r="B2467" t="s">
        <v>5573</v>
      </c>
      <c r="C2467" t="s">
        <v>5574</v>
      </c>
      <c r="D2467" t="s">
        <v>6043</v>
      </c>
      <c r="E2467" t="s">
        <v>1876</v>
      </c>
    </row>
    <row r="2468" spans="1:5" x14ac:dyDescent="0.25">
      <c r="A2468" t="str">
        <f t="shared" si="47"/>
        <v>321136394- Valley Ridge Academy (Lehighton)</v>
      </c>
      <c r="B2468" t="s">
        <v>5575</v>
      </c>
      <c r="C2468" t="s">
        <v>5576</v>
      </c>
      <c r="D2468" t="s">
        <v>6041</v>
      </c>
      <c r="E2468" t="s">
        <v>310</v>
      </c>
    </row>
    <row r="2469" spans="1:5" x14ac:dyDescent="0.25">
      <c r="A2469" t="str">
        <f t="shared" si="47"/>
        <v>213368182- Valley Road School (Christiana)</v>
      </c>
      <c r="B2469" t="s">
        <v>5577</v>
      </c>
      <c r="C2469" t="s">
        <v>5578</v>
      </c>
      <c r="D2469" t="s">
        <v>6039</v>
      </c>
      <c r="E2469" t="s">
        <v>401</v>
      </c>
    </row>
    <row r="2470" spans="1:5" x14ac:dyDescent="0.25">
      <c r="A2470" t="str">
        <f t="shared" si="47"/>
        <v>213360019- Valley Run School (Christiana)</v>
      </c>
      <c r="B2470" t="s">
        <v>5579</v>
      </c>
      <c r="C2470" t="s">
        <v>5580</v>
      </c>
      <c r="D2470" t="s">
        <v>6039</v>
      </c>
      <c r="E2470" t="s">
        <v>401</v>
      </c>
    </row>
    <row r="2471" spans="1:5" x14ac:dyDescent="0.25">
      <c r="A2471" t="str">
        <f t="shared" si="47"/>
        <v>207659465- Valley School of Ligonier (Ligonier)</v>
      </c>
      <c r="B2471" t="s">
        <v>5581</v>
      </c>
      <c r="C2471" t="s">
        <v>5582</v>
      </c>
      <c r="D2471" t="s">
        <v>6039</v>
      </c>
      <c r="E2471" t="s">
        <v>2938</v>
      </c>
    </row>
    <row r="2472" spans="1:5" x14ac:dyDescent="0.25">
      <c r="A2472" t="str">
        <f t="shared" si="47"/>
        <v>211448013- Valley View Christian School (Belleville)</v>
      </c>
      <c r="B2472" t="s">
        <v>5583</v>
      </c>
      <c r="C2472" t="s">
        <v>5584</v>
      </c>
      <c r="D2472" t="s">
        <v>6039</v>
      </c>
      <c r="E2472" t="s">
        <v>216</v>
      </c>
    </row>
    <row r="2473" spans="1:5" x14ac:dyDescent="0.25">
      <c r="A2473" t="str">
        <f t="shared" si="47"/>
        <v>213368152- Valley View School (Morgantown)</v>
      </c>
      <c r="B2473" t="s">
        <v>5585</v>
      </c>
      <c r="C2473" t="s">
        <v>5586</v>
      </c>
      <c r="D2473" t="s">
        <v>6039</v>
      </c>
      <c r="E2473" t="s">
        <v>1253</v>
      </c>
    </row>
    <row r="2474" spans="1:5" x14ac:dyDescent="0.25">
      <c r="A2474" t="str">
        <f t="shared" si="47"/>
        <v>119358403- Valley View SD (Archbald)</v>
      </c>
      <c r="B2474" t="s">
        <v>5587</v>
      </c>
      <c r="C2474" t="s">
        <v>5588</v>
      </c>
      <c r="D2474" t="s">
        <v>6043</v>
      </c>
      <c r="E2474" t="s">
        <v>3713</v>
      </c>
    </row>
    <row r="2475" spans="1:5" x14ac:dyDescent="0.25">
      <c r="A2475" t="str">
        <f t="shared" si="47"/>
        <v>300468300- Vanguard School (Malvern)</v>
      </c>
      <c r="B2475" t="s">
        <v>5589</v>
      </c>
      <c r="C2475" t="s">
        <v>5590</v>
      </c>
      <c r="D2475" t="s">
        <v>6041</v>
      </c>
      <c r="E2475" t="s">
        <v>670</v>
      </c>
    </row>
    <row r="2476" spans="1:5" x14ac:dyDescent="0.25">
      <c r="A2476" t="str">
        <f t="shared" si="47"/>
        <v>323460107- Vantage Academy (Souderton)</v>
      </c>
      <c r="B2476" t="s">
        <v>5591</v>
      </c>
      <c r="C2476" t="s">
        <v>5592</v>
      </c>
      <c r="D2476" t="s">
        <v>6041</v>
      </c>
      <c r="E2476" t="s">
        <v>1530</v>
      </c>
    </row>
    <row r="2477" spans="1:5" x14ac:dyDescent="0.25">
      <c r="A2477" t="str">
        <f t="shared" si="47"/>
        <v>323460114- Vantage Academy (Bridgeport)</v>
      </c>
      <c r="B2477" t="s">
        <v>5593</v>
      </c>
      <c r="C2477" t="s">
        <v>5592</v>
      </c>
      <c r="D2477" t="s">
        <v>6041</v>
      </c>
      <c r="E2477" t="s">
        <v>5594</v>
      </c>
    </row>
    <row r="2478" spans="1:5" x14ac:dyDescent="0.25">
      <c r="A2478" t="str">
        <f t="shared" si="47"/>
        <v>106619107- Venango Technology Center (Oil City)</v>
      </c>
      <c r="B2478" t="s">
        <v>5595</v>
      </c>
      <c r="C2478" t="s">
        <v>5596</v>
      </c>
      <c r="D2478" t="s">
        <v>6042</v>
      </c>
      <c r="E2478" t="s">
        <v>3798</v>
      </c>
    </row>
    <row r="2479" spans="1:5" x14ac:dyDescent="0.25">
      <c r="A2479" t="str">
        <f t="shared" si="47"/>
        <v>213360060- Verdant Valley School (Narvon)</v>
      </c>
      <c r="B2479" t="s">
        <v>5597</v>
      </c>
      <c r="C2479" t="s">
        <v>5598</v>
      </c>
      <c r="D2479" t="s">
        <v>6039</v>
      </c>
      <c r="E2479" t="s">
        <v>266</v>
      </c>
    </row>
    <row r="2480" spans="1:5" x14ac:dyDescent="0.25">
      <c r="A2480" t="str">
        <f t="shared" si="47"/>
        <v>213368252- Veritas Academy (Leola)</v>
      </c>
      <c r="B2480" t="s">
        <v>5599</v>
      </c>
      <c r="C2480" t="s">
        <v>5600</v>
      </c>
      <c r="D2480" t="s">
        <v>6039</v>
      </c>
      <c r="E2480" t="s">
        <v>1365</v>
      </c>
    </row>
    <row r="2481" spans="1:5" x14ac:dyDescent="0.25">
      <c r="A2481" t="str">
        <f t="shared" si="47"/>
        <v>201268155- Verna Montessori School (Mount Pleasant)</v>
      </c>
      <c r="B2481" t="s">
        <v>5601</v>
      </c>
      <c r="C2481" t="s">
        <v>5602</v>
      </c>
      <c r="D2481" t="s">
        <v>6039</v>
      </c>
      <c r="E2481" t="s">
        <v>3453</v>
      </c>
    </row>
    <row r="2482" spans="1:5" x14ac:dyDescent="0.25">
      <c r="A2482" t="str">
        <f t="shared" si="47"/>
        <v>300468270- VFKH Montessori School (Limerick)</v>
      </c>
      <c r="B2482" t="s">
        <v>5603</v>
      </c>
      <c r="C2482" t="s">
        <v>5604</v>
      </c>
      <c r="D2482" t="s">
        <v>6041</v>
      </c>
      <c r="E2482" t="s">
        <v>1045</v>
      </c>
    </row>
    <row r="2483" spans="1:5" x14ac:dyDescent="0.25">
      <c r="A2483" t="str">
        <f t="shared" si="47"/>
        <v>216552253- Victory Baptist Academy (Selinsgrove)</v>
      </c>
      <c r="B2483" t="s">
        <v>5605</v>
      </c>
      <c r="C2483" t="s">
        <v>5606</v>
      </c>
      <c r="D2483" t="s">
        <v>6039</v>
      </c>
      <c r="E2483" t="s">
        <v>2657</v>
      </c>
    </row>
    <row r="2484" spans="1:5" x14ac:dyDescent="0.25">
      <c r="A2484" t="str">
        <f t="shared" si="47"/>
        <v>213360050- Victory Baptist School (Leola)</v>
      </c>
      <c r="B2484" t="s">
        <v>5607</v>
      </c>
      <c r="C2484" t="s">
        <v>5608</v>
      </c>
      <c r="D2484" t="s">
        <v>6039</v>
      </c>
      <c r="E2484" t="s">
        <v>1365</v>
      </c>
    </row>
    <row r="2485" spans="1:5" x14ac:dyDescent="0.25">
      <c r="A2485" t="str">
        <f t="shared" ref="A2485:A2545" si="48">CONCATENATE(B2485,"-"," ",C2485," ","(",E2485,")")</f>
        <v>215228153- Victory Christian School (Berrysburg)</v>
      </c>
      <c r="B2485" t="s">
        <v>5609</v>
      </c>
      <c r="C2485" t="s">
        <v>5610</v>
      </c>
      <c r="D2485" t="s">
        <v>6039</v>
      </c>
      <c r="E2485" t="s">
        <v>5611</v>
      </c>
    </row>
    <row r="2486" spans="1:5" x14ac:dyDescent="0.25">
      <c r="A2486" t="str">
        <f t="shared" si="48"/>
        <v>141019741- Vida CS (Gettysburg)</v>
      </c>
      <c r="B2486" t="s">
        <v>5612</v>
      </c>
      <c r="C2486" t="s">
        <v>5613</v>
      </c>
      <c r="D2486" t="s">
        <v>6040</v>
      </c>
      <c r="E2486" t="s">
        <v>107</v>
      </c>
    </row>
    <row r="2487" spans="1:5" x14ac:dyDescent="0.25">
      <c r="A2487" t="str">
        <f t="shared" si="48"/>
        <v>222099702- Villa Joseph Marie High School (Holland)</v>
      </c>
      <c r="B2487" t="s">
        <v>5614</v>
      </c>
      <c r="C2487" t="s">
        <v>5615</v>
      </c>
      <c r="D2487" t="s">
        <v>6039</v>
      </c>
      <c r="E2487" t="s">
        <v>5061</v>
      </c>
    </row>
    <row r="2488" spans="1:5" x14ac:dyDescent="0.25">
      <c r="A2488" t="str">
        <f t="shared" si="48"/>
        <v>224159202- Villa Maria Academy (Malvern)</v>
      </c>
      <c r="B2488" t="s">
        <v>5616</v>
      </c>
      <c r="C2488" t="s">
        <v>5617</v>
      </c>
      <c r="D2488" t="s">
        <v>6039</v>
      </c>
      <c r="E2488" t="s">
        <v>670</v>
      </c>
    </row>
    <row r="2489" spans="1:5" x14ac:dyDescent="0.25">
      <c r="A2489" t="str">
        <f t="shared" si="48"/>
        <v>224159302- Villa Maria Academy Lwr School (Immaculata)</v>
      </c>
      <c r="B2489" t="s">
        <v>5618</v>
      </c>
      <c r="C2489" t="s">
        <v>5619</v>
      </c>
      <c r="D2489" t="s">
        <v>6039</v>
      </c>
      <c r="E2489" t="s">
        <v>5620</v>
      </c>
    </row>
    <row r="2490" spans="1:5" x14ac:dyDescent="0.25">
      <c r="A2490" t="str">
        <f t="shared" si="48"/>
        <v>125233517- Vision Academy CS (East Lansdowne)</v>
      </c>
      <c r="B2490" t="s">
        <v>5621</v>
      </c>
      <c r="C2490" t="s">
        <v>5622</v>
      </c>
      <c r="D2490" t="s">
        <v>6040</v>
      </c>
      <c r="E2490" t="s">
        <v>4927</v>
      </c>
    </row>
    <row r="2491" spans="1:5" x14ac:dyDescent="0.25">
      <c r="A2491" t="str">
        <f t="shared" si="48"/>
        <v>125234017- Vision Academy CS of Excellence (Sharon Hills)</v>
      </c>
      <c r="B2491" t="s">
        <v>5623</v>
      </c>
      <c r="C2491" t="s">
        <v>5624</v>
      </c>
      <c r="D2491" t="s">
        <v>6040</v>
      </c>
      <c r="E2491" t="s">
        <v>5625</v>
      </c>
    </row>
    <row r="2492" spans="1:5" x14ac:dyDescent="0.25">
      <c r="A2492" t="str">
        <f t="shared" si="48"/>
        <v>223469552- Visitation BVM School (Norristown)</v>
      </c>
      <c r="B2492" t="s">
        <v>5626</v>
      </c>
      <c r="C2492" t="s">
        <v>5627</v>
      </c>
      <c r="D2492" t="s">
        <v>6039</v>
      </c>
      <c r="E2492" t="s">
        <v>1960</v>
      </c>
    </row>
    <row r="2493" spans="1:5" x14ac:dyDescent="0.25">
      <c r="A2493" t="str">
        <f t="shared" si="48"/>
        <v>226519752- Visitation School (Philadelphia)</v>
      </c>
      <c r="B2493" t="s">
        <v>5628</v>
      </c>
      <c r="C2493" t="s">
        <v>5629</v>
      </c>
      <c r="D2493" t="s">
        <v>6039</v>
      </c>
      <c r="E2493" t="s">
        <v>21</v>
      </c>
    </row>
    <row r="2494" spans="1:5" x14ac:dyDescent="0.25">
      <c r="A2494" t="str">
        <f t="shared" si="48"/>
        <v>315212493- Vista School (Camp Hill)</v>
      </c>
      <c r="B2494" t="s">
        <v>5630</v>
      </c>
      <c r="C2494" t="s">
        <v>5631</v>
      </c>
      <c r="D2494" t="s">
        <v>6041</v>
      </c>
      <c r="E2494" t="s">
        <v>165</v>
      </c>
    </row>
    <row r="2495" spans="1:5" x14ac:dyDescent="0.25">
      <c r="A2495" t="str">
        <f t="shared" si="48"/>
        <v>315220005- Vista School (Hershey)</v>
      </c>
      <c r="B2495" t="s">
        <v>5632</v>
      </c>
      <c r="C2495" t="s">
        <v>5631</v>
      </c>
      <c r="D2495" t="s">
        <v>6041</v>
      </c>
      <c r="E2495" t="s">
        <v>1485</v>
      </c>
    </row>
    <row r="2496" spans="1:5" x14ac:dyDescent="0.25">
      <c r="A2496" t="str">
        <f t="shared" si="48"/>
        <v>226513821- Vocatio Career Prep High School (Philadelphia)</v>
      </c>
      <c r="B2496" t="s">
        <v>5633</v>
      </c>
      <c r="C2496" t="s">
        <v>5634</v>
      </c>
      <c r="D2496" t="s">
        <v>6039</v>
      </c>
      <c r="E2496" t="s">
        <v>21</v>
      </c>
    </row>
    <row r="2497" spans="1:5" x14ac:dyDescent="0.25">
      <c r="A2497" t="str">
        <f t="shared" si="48"/>
        <v>226515786- Voice Leadership Academy (Philadelphia)</v>
      </c>
      <c r="B2497" t="s">
        <v>5635</v>
      </c>
      <c r="C2497" t="s">
        <v>5636</v>
      </c>
      <c r="D2497" t="s">
        <v>6039</v>
      </c>
      <c r="E2497" t="s">
        <v>21</v>
      </c>
    </row>
    <row r="2498" spans="1:5" x14ac:dyDescent="0.25">
      <c r="A2498" t="str">
        <f t="shared" si="48"/>
        <v>213368272- Wakefield School (Peach Bottom)</v>
      </c>
      <c r="B2498" t="s">
        <v>5637</v>
      </c>
      <c r="C2498" t="s">
        <v>5638</v>
      </c>
      <c r="D2498" t="s">
        <v>6039</v>
      </c>
      <c r="E2498" t="s">
        <v>910</v>
      </c>
    </row>
    <row r="2499" spans="1:5" x14ac:dyDescent="0.25">
      <c r="A2499" t="str">
        <f t="shared" si="48"/>
        <v>225239602- Walden School (Media)</v>
      </c>
      <c r="B2499" t="s">
        <v>5639</v>
      </c>
      <c r="C2499" t="s">
        <v>5640</v>
      </c>
      <c r="D2499" t="s">
        <v>6039</v>
      </c>
      <c r="E2499" t="s">
        <v>466</v>
      </c>
    </row>
    <row r="2500" spans="1:5" x14ac:dyDescent="0.25">
      <c r="A2500" t="str">
        <f t="shared" si="48"/>
        <v>300517255- Waldorf School of Philadelphia (Philadelphia)</v>
      </c>
      <c r="B2500" t="s">
        <v>5641</v>
      </c>
      <c r="C2500" t="s">
        <v>5642</v>
      </c>
      <c r="D2500" t="s">
        <v>6039</v>
      </c>
      <c r="E2500" t="s">
        <v>21</v>
      </c>
    </row>
    <row r="2501" spans="1:5" x14ac:dyDescent="0.25">
      <c r="A2501" t="str">
        <f t="shared" si="48"/>
        <v>300517255- Waldorf School of Philadelphia (Philadelphia)</v>
      </c>
      <c r="B2501" t="s">
        <v>5641</v>
      </c>
      <c r="C2501" t="s">
        <v>5642</v>
      </c>
      <c r="D2501" t="s">
        <v>6039</v>
      </c>
      <c r="E2501" t="s">
        <v>21</v>
      </c>
    </row>
    <row r="2502" spans="1:5" x14ac:dyDescent="0.25">
      <c r="A2502" t="str">
        <f t="shared" si="48"/>
        <v>300028690- Waldorf School of Pittsburgh (Pittsburgh)</v>
      </c>
      <c r="B2502" t="s">
        <v>5643</v>
      </c>
      <c r="C2502" t="s">
        <v>5644</v>
      </c>
      <c r="D2502" t="s">
        <v>6039</v>
      </c>
      <c r="E2502" t="s">
        <v>46</v>
      </c>
    </row>
    <row r="2503" spans="1:5" x14ac:dyDescent="0.25">
      <c r="A2503" t="str">
        <f t="shared" si="48"/>
        <v>223469602- Waldron Mercy Academy (Merion Station)</v>
      </c>
      <c r="B2503" t="s">
        <v>5645</v>
      </c>
      <c r="C2503" t="s">
        <v>5646</v>
      </c>
      <c r="D2503" t="s">
        <v>6039</v>
      </c>
      <c r="E2503" t="s">
        <v>1945</v>
      </c>
    </row>
    <row r="2504" spans="1:5" x14ac:dyDescent="0.25">
      <c r="A2504" t="str">
        <f t="shared" si="48"/>
        <v>211342098- Walker Mennonite School (Mifflintown)</v>
      </c>
      <c r="B2504" t="s">
        <v>5647</v>
      </c>
      <c r="C2504" t="s">
        <v>5648</v>
      </c>
      <c r="D2504" t="s">
        <v>6039</v>
      </c>
      <c r="E2504" t="s">
        <v>591</v>
      </c>
    </row>
    <row r="2505" spans="1:5" x14ac:dyDescent="0.25">
      <c r="A2505" t="str">
        <f t="shared" si="48"/>
        <v>119648303- Wallenpaupack Area SD (Hawley)</v>
      </c>
      <c r="B2505" t="s">
        <v>5649</v>
      </c>
      <c r="C2505" t="s">
        <v>5650</v>
      </c>
      <c r="D2505" t="s">
        <v>6043</v>
      </c>
      <c r="E2505" t="s">
        <v>5651</v>
      </c>
    </row>
    <row r="2506" spans="1:5" x14ac:dyDescent="0.25">
      <c r="A2506" t="str">
        <f t="shared" si="48"/>
        <v>125239603- Wallingford-Swarthmore SD (Wallingford)</v>
      </c>
      <c r="B2506" t="s">
        <v>5652</v>
      </c>
      <c r="C2506" t="s">
        <v>5653</v>
      </c>
      <c r="D2506" t="s">
        <v>6043</v>
      </c>
      <c r="E2506" t="s">
        <v>3434</v>
      </c>
    </row>
    <row r="2507" spans="1:5" x14ac:dyDescent="0.25">
      <c r="A2507" t="str">
        <f t="shared" si="48"/>
        <v>203029635- Walnut Grove Christian School (West Mifflin)</v>
      </c>
      <c r="B2507" t="s">
        <v>5654</v>
      </c>
      <c r="C2507" t="s">
        <v>5655</v>
      </c>
      <c r="D2507" t="s">
        <v>6039</v>
      </c>
      <c r="E2507" t="s">
        <v>1305</v>
      </c>
    </row>
    <row r="2508" spans="1:5" x14ac:dyDescent="0.25">
      <c r="A2508" t="str">
        <f t="shared" si="48"/>
        <v>213366564- Walnut Grove School (Kirkwood)</v>
      </c>
      <c r="B2508" t="s">
        <v>5656</v>
      </c>
      <c r="C2508" t="s">
        <v>5657</v>
      </c>
      <c r="D2508" t="s">
        <v>6039</v>
      </c>
      <c r="E2508" t="s">
        <v>1329</v>
      </c>
    </row>
    <row r="2509" spans="1:5" x14ac:dyDescent="0.25">
      <c r="A2509" t="str">
        <f t="shared" si="48"/>
        <v>213361409- Walnut Lane (Ronks)</v>
      </c>
      <c r="B2509" t="s">
        <v>5658</v>
      </c>
      <c r="C2509" t="s">
        <v>5659</v>
      </c>
      <c r="D2509" t="s">
        <v>6039</v>
      </c>
      <c r="E2509" t="s">
        <v>446</v>
      </c>
    </row>
    <row r="2510" spans="1:5" x14ac:dyDescent="0.25">
      <c r="A2510" t="str">
        <f t="shared" si="48"/>
        <v>217410751- Walnut Street Christian School (Avis)</v>
      </c>
      <c r="B2510" t="s">
        <v>5660</v>
      </c>
      <c r="C2510" t="s">
        <v>5661</v>
      </c>
      <c r="D2510" t="s">
        <v>6039</v>
      </c>
      <c r="E2510" t="s">
        <v>5662</v>
      </c>
    </row>
    <row r="2511" spans="1:5" x14ac:dyDescent="0.25">
      <c r="A2511" t="str">
        <f t="shared" si="48"/>
        <v>205629004- Warren Co Christian School (Youngsville)</v>
      </c>
      <c r="B2511" t="s">
        <v>5663</v>
      </c>
      <c r="C2511" t="s">
        <v>5664</v>
      </c>
      <c r="D2511" t="s">
        <v>6039</v>
      </c>
      <c r="E2511" t="s">
        <v>5665</v>
      </c>
    </row>
    <row r="2512" spans="1:5" x14ac:dyDescent="0.25">
      <c r="A2512" t="str">
        <f t="shared" si="48"/>
        <v>105628007- Warren County AVTS (Warren)</v>
      </c>
      <c r="B2512" t="s">
        <v>5666</v>
      </c>
      <c r="C2512" t="s">
        <v>5667</v>
      </c>
      <c r="D2512" t="s">
        <v>6042</v>
      </c>
      <c r="E2512" t="s">
        <v>5039</v>
      </c>
    </row>
    <row r="2513" spans="1:5" x14ac:dyDescent="0.25">
      <c r="A2513" t="str">
        <f t="shared" si="48"/>
        <v>105628302- Warren County SD (Russell)</v>
      </c>
      <c r="B2513" t="s">
        <v>5668</v>
      </c>
      <c r="C2513" t="s">
        <v>5669</v>
      </c>
      <c r="D2513" t="s">
        <v>6043</v>
      </c>
      <c r="E2513" t="s">
        <v>5670</v>
      </c>
    </row>
    <row r="2514" spans="1:5" x14ac:dyDescent="0.25">
      <c r="A2514" t="str">
        <f t="shared" si="48"/>
        <v>300629140- Warren-Forest Co Econ Opp Cncl (Warren)</v>
      </c>
      <c r="B2514" t="s">
        <v>5671</v>
      </c>
      <c r="C2514" t="s">
        <v>5672</v>
      </c>
      <c r="D2514" t="s">
        <v>6044</v>
      </c>
      <c r="E2514" t="s">
        <v>5039</v>
      </c>
    </row>
    <row r="2515" spans="1:5" x14ac:dyDescent="0.25">
      <c r="A2515" t="str">
        <f t="shared" si="48"/>
        <v>116498003- Warrior Run SD (Turbotville)</v>
      </c>
      <c r="B2515" t="s">
        <v>5673</v>
      </c>
      <c r="C2515" t="s">
        <v>5674</v>
      </c>
      <c r="D2515" t="s">
        <v>6043</v>
      </c>
      <c r="E2515" t="s">
        <v>1366</v>
      </c>
    </row>
    <row r="2516" spans="1:5" x14ac:dyDescent="0.25">
      <c r="A2516" t="str">
        <f t="shared" si="48"/>
        <v>113369003- Warwick SD (Lititz)</v>
      </c>
      <c r="B2516" t="s">
        <v>5675</v>
      </c>
      <c r="C2516" t="s">
        <v>5676</v>
      </c>
      <c r="D2516" t="s">
        <v>6043</v>
      </c>
      <c r="E2516" t="s">
        <v>154</v>
      </c>
    </row>
    <row r="2517" spans="1:5" x14ac:dyDescent="0.25">
      <c r="A2517" t="str">
        <f t="shared" si="48"/>
        <v>101638803- Washington SD (Washington)</v>
      </c>
      <c r="B2517" t="s">
        <v>5677</v>
      </c>
      <c r="C2517" t="s">
        <v>5678</v>
      </c>
      <c r="D2517" t="s">
        <v>6043</v>
      </c>
      <c r="E2517" t="s">
        <v>1766</v>
      </c>
    </row>
    <row r="2518" spans="1:5" x14ac:dyDescent="0.25">
      <c r="A2518" t="str">
        <f t="shared" si="48"/>
        <v>300022370- Watson Institute Education Center (Sewickley)</v>
      </c>
      <c r="B2518" t="s">
        <v>5679</v>
      </c>
      <c r="C2518" t="s">
        <v>5680</v>
      </c>
      <c r="D2518" t="s">
        <v>6046</v>
      </c>
      <c r="E2518" t="s">
        <v>1631</v>
      </c>
    </row>
    <row r="2519" spans="1:5" x14ac:dyDescent="0.25">
      <c r="A2519" t="str">
        <f t="shared" si="48"/>
        <v>303028175- Watson Institute Education Center South (Bridgeville)</v>
      </c>
      <c r="B2519" t="s">
        <v>5681</v>
      </c>
      <c r="C2519" t="s">
        <v>5682</v>
      </c>
      <c r="D2519" t="s">
        <v>6046</v>
      </c>
      <c r="E2519" t="s">
        <v>2586</v>
      </c>
    </row>
    <row r="2520" spans="1:5" x14ac:dyDescent="0.25">
      <c r="A2520" t="str">
        <f t="shared" si="48"/>
        <v>300029270- Watson Institute Friendship Academy (Pittsburgh)</v>
      </c>
      <c r="B2520" t="s">
        <v>5683</v>
      </c>
      <c r="C2520" t="s">
        <v>5684</v>
      </c>
      <c r="D2520" t="s">
        <v>6046</v>
      </c>
      <c r="E2520" t="s">
        <v>46</v>
      </c>
    </row>
    <row r="2521" spans="1:5" x14ac:dyDescent="0.25">
      <c r="A2521" t="str">
        <f t="shared" si="48"/>
        <v>303020014- Watson Institute LEAP Preschool (Pittsburgh)</v>
      </c>
      <c r="B2521" t="s">
        <v>5685</v>
      </c>
      <c r="C2521" t="s">
        <v>5686</v>
      </c>
      <c r="D2521" t="s">
        <v>6041</v>
      </c>
      <c r="E2521" t="s">
        <v>46</v>
      </c>
    </row>
    <row r="2522" spans="1:5" x14ac:dyDescent="0.25">
      <c r="A2522" t="str">
        <f t="shared" si="48"/>
        <v>302020013- Watson Institute Social Center for Academic Achievement (Pittsburgh)</v>
      </c>
      <c r="B2522" t="s">
        <v>5687</v>
      </c>
      <c r="C2522" t="s">
        <v>5688</v>
      </c>
      <c r="D2522" t="s">
        <v>6041</v>
      </c>
      <c r="E2522" t="s">
        <v>46</v>
      </c>
    </row>
    <row r="2523" spans="1:5" x14ac:dyDescent="0.25">
      <c r="A2523" t="str">
        <f t="shared" si="48"/>
        <v>105259703- Wattsburg Area SD (Erie)</v>
      </c>
      <c r="B2523" t="s">
        <v>5689</v>
      </c>
      <c r="C2523" t="s">
        <v>5690</v>
      </c>
      <c r="D2523" t="s">
        <v>6043</v>
      </c>
      <c r="E2523" t="s">
        <v>94</v>
      </c>
    </row>
    <row r="2524" spans="1:5" x14ac:dyDescent="0.25">
      <c r="A2524" t="str">
        <f t="shared" si="48"/>
        <v>213367160- Way of Jesus Academy (Lancaster)</v>
      </c>
      <c r="B2524" t="s">
        <v>5691</v>
      </c>
      <c r="C2524" t="s">
        <v>5692</v>
      </c>
      <c r="D2524" t="s">
        <v>6039</v>
      </c>
      <c r="E2524" t="s">
        <v>235</v>
      </c>
    </row>
    <row r="2525" spans="1:5" x14ac:dyDescent="0.25">
      <c r="A2525" t="str">
        <f t="shared" si="48"/>
        <v>219642864- Waymart Mennonite School (Waymart)</v>
      </c>
      <c r="B2525" t="s">
        <v>5693</v>
      </c>
      <c r="C2525" t="s">
        <v>5694</v>
      </c>
      <c r="D2525" t="s">
        <v>6039</v>
      </c>
      <c r="E2525" t="s">
        <v>5695</v>
      </c>
    </row>
    <row r="2526" spans="1:5" x14ac:dyDescent="0.25">
      <c r="A2526" t="str">
        <f t="shared" si="48"/>
        <v>119648703- Wayne Highlands SD (Honesdale)</v>
      </c>
      <c r="B2526" t="s">
        <v>5696</v>
      </c>
      <c r="C2526" t="s">
        <v>5697</v>
      </c>
      <c r="D2526" t="s">
        <v>6043</v>
      </c>
      <c r="E2526" t="s">
        <v>714</v>
      </c>
    </row>
    <row r="2527" spans="1:5" x14ac:dyDescent="0.25">
      <c r="A2527" t="str">
        <f t="shared" si="48"/>
        <v>300239600- Wayne Presbyterian Nursery School (Wayne)</v>
      </c>
      <c r="B2527" t="s">
        <v>5698</v>
      </c>
      <c r="C2527" t="s">
        <v>5699</v>
      </c>
      <c r="D2527" t="s">
        <v>6041</v>
      </c>
      <c r="E2527" t="s">
        <v>321</v>
      </c>
    </row>
    <row r="2528" spans="1:5" x14ac:dyDescent="0.25">
      <c r="A2528" t="str">
        <f t="shared" si="48"/>
        <v>112289003- Waynesboro Area SD (Waynesboro)</v>
      </c>
      <c r="B2528" t="s">
        <v>5700</v>
      </c>
      <c r="C2528" t="s">
        <v>5701</v>
      </c>
      <c r="D2528" t="s">
        <v>6043</v>
      </c>
      <c r="E2528" t="s">
        <v>1146</v>
      </c>
    </row>
    <row r="2529" spans="1:5" x14ac:dyDescent="0.25">
      <c r="A2529" t="str">
        <f t="shared" si="48"/>
        <v>121139004- Weatherly Area SD (Weatherly)</v>
      </c>
      <c r="B2529" t="s">
        <v>5702</v>
      </c>
      <c r="C2529" t="s">
        <v>5703</v>
      </c>
      <c r="D2529" t="s">
        <v>6043</v>
      </c>
      <c r="E2529" t="s">
        <v>5704</v>
      </c>
    </row>
    <row r="2530" spans="1:5" x14ac:dyDescent="0.25">
      <c r="A2530" t="str">
        <f t="shared" si="48"/>
        <v>300159165- Weaver Day School (Oxford)</v>
      </c>
      <c r="B2530" t="s">
        <v>5705</v>
      </c>
      <c r="C2530" t="s">
        <v>5706</v>
      </c>
      <c r="D2530" t="s">
        <v>6041</v>
      </c>
      <c r="E2530" t="s">
        <v>313</v>
      </c>
    </row>
    <row r="2531" spans="1:5" x14ac:dyDescent="0.25">
      <c r="A2531" t="str">
        <f t="shared" si="48"/>
        <v>213363732- Weaverland School (East Earl)</v>
      </c>
      <c r="B2531" t="s">
        <v>5707</v>
      </c>
      <c r="C2531" t="s">
        <v>5708</v>
      </c>
      <c r="D2531" t="s">
        <v>6039</v>
      </c>
      <c r="E2531" t="s">
        <v>590</v>
      </c>
    </row>
    <row r="2532" spans="1:5" x14ac:dyDescent="0.25">
      <c r="A2532" t="str">
        <f t="shared" si="48"/>
        <v>213368302- Weavertown Mennonite School (Bird in Hand)</v>
      </c>
      <c r="B2532" t="s">
        <v>5709</v>
      </c>
      <c r="C2532" t="s">
        <v>5710</v>
      </c>
      <c r="D2532" t="s">
        <v>6039</v>
      </c>
      <c r="E2532" t="s">
        <v>925</v>
      </c>
    </row>
    <row r="2533" spans="1:5" x14ac:dyDescent="0.25">
      <c r="A2533" t="str">
        <f t="shared" si="48"/>
        <v>206170002- Weber Road School (Luthersburg)</v>
      </c>
      <c r="B2533" t="s">
        <v>5711</v>
      </c>
      <c r="C2533" t="s">
        <v>5712</v>
      </c>
      <c r="D2533" t="s">
        <v>6039</v>
      </c>
      <c r="E2533" t="s">
        <v>1450</v>
      </c>
    </row>
    <row r="2534" spans="1:5" x14ac:dyDescent="0.25">
      <c r="A2534" t="str">
        <f t="shared" si="48"/>
        <v>117598503- Wellsboro Area SD (Wellsboro)</v>
      </c>
      <c r="B2534" t="s">
        <v>5713</v>
      </c>
      <c r="C2534" t="s">
        <v>5714</v>
      </c>
      <c r="D2534" t="s">
        <v>6043</v>
      </c>
      <c r="E2534" t="s">
        <v>5268</v>
      </c>
    </row>
    <row r="2535" spans="1:5" x14ac:dyDescent="0.25">
      <c r="A2535" t="str">
        <f t="shared" si="48"/>
        <v>217590000- Wesley Academy (Elkland)</v>
      </c>
      <c r="B2535" t="s">
        <v>5715</v>
      </c>
      <c r="C2535" t="s">
        <v>5716</v>
      </c>
      <c r="D2535" t="s">
        <v>6039</v>
      </c>
      <c r="E2535" t="s">
        <v>3738</v>
      </c>
    </row>
    <row r="2536" spans="1:5" x14ac:dyDescent="0.25">
      <c r="A2536" t="str">
        <f t="shared" si="48"/>
        <v>300029330- Wesley High School (Pittsburgh)</v>
      </c>
      <c r="B2536" t="s">
        <v>5717</v>
      </c>
      <c r="C2536" t="s">
        <v>5718</v>
      </c>
      <c r="D2536" t="s">
        <v>6046</v>
      </c>
      <c r="E2536" t="s">
        <v>46</v>
      </c>
    </row>
    <row r="2537" spans="1:5" x14ac:dyDescent="0.25">
      <c r="A2537" t="str">
        <f t="shared" si="48"/>
        <v>300029680- Wesley K-8 School (Pittsburgh)</v>
      </c>
      <c r="B2537" t="s">
        <v>5719</v>
      </c>
      <c r="C2537" t="s">
        <v>5720</v>
      </c>
      <c r="D2537" t="s">
        <v>6046</v>
      </c>
      <c r="E2537" t="s">
        <v>46</v>
      </c>
    </row>
    <row r="2538" spans="1:5" x14ac:dyDescent="0.25">
      <c r="A2538" t="str">
        <f t="shared" si="48"/>
        <v>303022278- Wesley Kindergarten (Monroeville)</v>
      </c>
      <c r="B2538" t="s">
        <v>5721</v>
      </c>
      <c r="C2538" t="s">
        <v>5722</v>
      </c>
      <c r="D2538" t="s">
        <v>6041</v>
      </c>
      <c r="E2538" t="s">
        <v>1522</v>
      </c>
    </row>
    <row r="2539" spans="1:5" x14ac:dyDescent="0.25">
      <c r="A2539" t="str">
        <f t="shared" si="48"/>
        <v>103029403- West Allegheny SD (Imperial)</v>
      </c>
      <c r="B2539" t="s">
        <v>5723</v>
      </c>
      <c r="C2539" t="s">
        <v>5724</v>
      </c>
      <c r="D2539" t="s">
        <v>6043</v>
      </c>
      <c r="E2539" t="s">
        <v>5725</v>
      </c>
    </row>
    <row r="2540" spans="1:5" x14ac:dyDescent="0.25">
      <c r="A2540" t="str">
        <f t="shared" si="48"/>
        <v>110179003- West Branch Area SD (Morrisdale)</v>
      </c>
      <c r="B2540" t="s">
        <v>5726</v>
      </c>
      <c r="C2540" t="s">
        <v>5727</v>
      </c>
      <c r="D2540" t="s">
        <v>6043</v>
      </c>
      <c r="E2540" t="s">
        <v>1125</v>
      </c>
    </row>
    <row r="2541" spans="1:5" x14ac:dyDescent="0.25">
      <c r="A2541" t="str">
        <f t="shared" si="48"/>
        <v>210180004- West Branch Christian Academy (Mill Hall)</v>
      </c>
      <c r="B2541" t="s">
        <v>5728</v>
      </c>
      <c r="C2541" t="s">
        <v>5729</v>
      </c>
      <c r="D2541" t="s">
        <v>6039</v>
      </c>
      <c r="E2541" t="s">
        <v>380</v>
      </c>
    </row>
    <row r="2542" spans="1:5" x14ac:dyDescent="0.25">
      <c r="A2542" t="str">
        <f t="shared" si="48"/>
        <v>214069102- West Brandywine School (Honey Brook)</v>
      </c>
      <c r="B2542" t="s">
        <v>5730</v>
      </c>
      <c r="C2542" t="s">
        <v>5731</v>
      </c>
      <c r="D2542" t="s">
        <v>6039</v>
      </c>
      <c r="E2542" t="s">
        <v>1673</v>
      </c>
    </row>
    <row r="2543" spans="1:5" x14ac:dyDescent="0.25">
      <c r="A2543" t="str">
        <f t="shared" si="48"/>
        <v>226519902- West Catholic Prep High School (Philadelphia)</v>
      </c>
      <c r="B2543" t="s">
        <v>5732</v>
      </c>
      <c r="C2543" t="s">
        <v>5733</v>
      </c>
      <c r="D2543" t="s">
        <v>6039</v>
      </c>
      <c r="E2543" t="s">
        <v>21</v>
      </c>
    </row>
    <row r="2544" spans="1:5" x14ac:dyDescent="0.25">
      <c r="A2544" t="str">
        <f t="shared" si="48"/>
        <v>124159002- West Chester Area SD (Exton)</v>
      </c>
      <c r="B2544" t="s">
        <v>5734</v>
      </c>
      <c r="C2544" t="s">
        <v>5735</v>
      </c>
      <c r="D2544" t="s">
        <v>6043</v>
      </c>
      <c r="E2544" t="s">
        <v>97</v>
      </c>
    </row>
    <row r="2545" spans="1:5" x14ac:dyDescent="0.25">
      <c r="A2545" t="str">
        <f t="shared" si="48"/>
        <v>224159372- West Chester Christian School (West Chester)</v>
      </c>
      <c r="B2545" t="s">
        <v>5736</v>
      </c>
      <c r="C2545" t="s">
        <v>5737</v>
      </c>
      <c r="D2545" t="s">
        <v>6039</v>
      </c>
      <c r="E2545" t="s">
        <v>24</v>
      </c>
    </row>
    <row r="2546" spans="1:5" x14ac:dyDescent="0.25">
      <c r="A2546" t="str">
        <f t="shared" ref="A2546:A2605" si="49">CONCATENATE(B2546,"-"," ",C2546," ","(",E2546,")")</f>
        <v>224152502- West Chester Friends School (West Chester)</v>
      </c>
      <c r="B2546" t="s">
        <v>5738</v>
      </c>
      <c r="C2546" t="s">
        <v>5739</v>
      </c>
      <c r="D2546" t="s">
        <v>6039</v>
      </c>
      <c r="E2546" t="s">
        <v>24</v>
      </c>
    </row>
    <row r="2547" spans="1:5" x14ac:dyDescent="0.25">
      <c r="A2547" t="str">
        <f t="shared" si="49"/>
        <v>213360071- West Cocalico Mennonite School (Reinholds)</v>
      </c>
      <c r="B2547" t="s">
        <v>5740</v>
      </c>
      <c r="C2547" t="s">
        <v>5741</v>
      </c>
      <c r="D2547" t="s">
        <v>6039</v>
      </c>
      <c r="E2547" t="s">
        <v>724</v>
      </c>
    </row>
    <row r="2548" spans="1:5" x14ac:dyDescent="0.25">
      <c r="A2548" t="str">
        <f t="shared" si="49"/>
        <v>213368292- West Eby Road School (Leola)</v>
      </c>
      <c r="B2548" t="s">
        <v>5742</v>
      </c>
      <c r="C2548" t="s">
        <v>5743</v>
      </c>
      <c r="D2548" t="s">
        <v>6039</v>
      </c>
      <c r="E2548" t="s">
        <v>1365</v>
      </c>
    </row>
    <row r="2549" spans="1:5" x14ac:dyDescent="0.25">
      <c r="A2549" t="str">
        <f t="shared" si="49"/>
        <v>224159382- West Fallowfield Christian School (Atglen)</v>
      </c>
      <c r="B2549" t="s">
        <v>5744</v>
      </c>
      <c r="C2549" t="s">
        <v>5745</v>
      </c>
      <c r="D2549" t="s">
        <v>6039</v>
      </c>
      <c r="E2549" t="s">
        <v>2356</v>
      </c>
    </row>
    <row r="2550" spans="1:5" x14ac:dyDescent="0.25">
      <c r="A2550" t="str">
        <f t="shared" si="49"/>
        <v>101308503- West Greene SD (Waynesburg)</v>
      </c>
      <c r="B2550" t="s">
        <v>5746</v>
      </c>
      <c r="C2550" t="s">
        <v>5747</v>
      </c>
      <c r="D2550" t="s">
        <v>6043</v>
      </c>
      <c r="E2550" t="s">
        <v>947</v>
      </c>
    </row>
    <row r="2551" spans="1:5" x14ac:dyDescent="0.25">
      <c r="A2551" t="str">
        <f t="shared" si="49"/>
        <v>223460016- West Hill School (Rosemont)</v>
      </c>
      <c r="B2551" t="s">
        <v>5748</v>
      </c>
      <c r="C2551" t="s">
        <v>5749</v>
      </c>
      <c r="D2551" t="s">
        <v>6039</v>
      </c>
      <c r="E2551" t="s">
        <v>150</v>
      </c>
    </row>
    <row r="2552" spans="1:5" x14ac:dyDescent="0.25">
      <c r="A2552" t="str">
        <f t="shared" si="49"/>
        <v>103029553- West Jefferson Hills SD (Jefferson Hills)</v>
      </c>
      <c r="B2552" t="s">
        <v>5750</v>
      </c>
      <c r="C2552" t="s">
        <v>5751</v>
      </c>
      <c r="D2552" t="s">
        <v>6043</v>
      </c>
      <c r="E2552" t="s">
        <v>4787</v>
      </c>
    </row>
    <row r="2553" spans="1:5" x14ac:dyDescent="0.25">
      <c r="A2553" t="str">
        <f t="shared" si="49"/>
        <v>104437503- West Middlesex Area SD (West Middlesex)</v>
      </c>
      <c r="B2553" t="s">
        <v>5752</v>
      </c>
      <c r="C2553" t="s">
        <v>5753</v>
      </c>
      <c r="D2553" t="s">
        <v>6043</v>
      </c>
      <c r="E2553" t="s">
        <v>5754</v>
      </c>
    </row>
    <row r="2554" spans="1:5" x14ac:dyDescent="0.25">
      <c r="A2554" t="str">
        <f t="shared" si="49"/>
        <v>103029603- West Mifflin Area SD (West Mifflin)</v>
      </c>
      <c r="B2554" t="s">
        <v>5755</v>
      </c>
      <c r="C2554" t="s">
        <v>5756</v>
      </c>
      <c r="D2554" t="s">
        <v>6043</v>
      </c>
      <c r="E2554" t="s">
        <v>1305</v>
      </c>
    </row>
    <row r="2555" spans="1:5" x14ac:dyDescent="0.25">
      <c r="A2555" t="str">
        <f t="shared" si="49"/>
        <v>126513020- West Oak Lane CS (Philadelphia)</v>
      </c>
      <c r="B2555" t="s">
        <v>5757</v>
      </c>
      <c r="C2555" t="s">
        <v>5758</v>
      </c>
      <c r="D2555" t="s">
        <v>6040</v>
      </c>
      <c r="E2555" t="s">
        <v>21</v>
      </c>
    </row>
    <row r="2556" spans="1:5" x14ac:dyDescent="0.25">
      <c r="A2556" t="str">
        <f t="shared" si="49"/>
        <v>115508003- West Perry SD (Elliottsburg)</v>
      </c>
      <c r="B2556" t="s">
        <v>5759</v>
      </c>
      <c r="C2556" t="s">
        <v>5760</v>
      </c>
      <c r="D2556" t="s">
        <v>6043</v>
      </c>
      <c r="E2556" t="s">
        <v>2471</v>
      </c>
    </row>
    <row r="2557" spans="1:5" x14ac:dyDescent="0.25">
      <c r="A2557" t="str">
        <f t="shared" si="49"/>
        <v>126510006- West Phila. Achievement CES (Philadelphia)</v>
      </c>
      <c r="B2557" t="s">
        <v>5761</v>
      </c>
      <c r="C2557" t="s">
        <v>5762</v>
      </c>
      <c r="D2557" t="s">
        <v>6040</v>
      </c>
      <c r="E2557" t="s">
        <v>21</v>
      </c>
    </row>
    <row r="2558" spans="1:5" x14ac:dyDescent="0.25">
      <c r="A2558" t="str">
        <f t="shared" si="49"/>
        <v>215210882- West Shore Christian Academy (Shiremanstown)</v>
      </c>
      <c r="B2558" t="s">
        <v>5763</v>
      </c>
      <c r="C2558" t="s">
        <v>5764</v>
      </c>
      <c r="D2558" t="s">
        <v>6039</v>
      </c>
      <c r="E2558" t="s">
        <v>1076</v>
      </c>
    </row>
    <row r="2559" spans="1:5" x14ac:dyDescent="0.25">
      <c r="A2559" t="str">
        <f t="shared" si="49"/>
        <v>115219002- West Shore SD (Lewisberry)</v>
      </c>
      <c r="B2559" t="s">
        <v>5765</v>
      </c>
      <c r="C2559" t="s">
        <v>5766</v>
      </c>
      <c r="D2559" t="s">
        <v>6043</v>
      </c>
      <c r="E2559" t="s">
        <v>5767</v>
      </c>
    </row>
    <row r="2560" spans="1:5" x14ac:dyDescent="0.25">
      <c r="A2560" t="str">
        <f t="shared" si="49"/>
        <v>118408707- West Side CTC (Kingston)</v>
      </c>
      <c r="B2560" t="s">
        <v>5768</v>
      </c>
      <c r="C2560" t="s">
        <v>5769</v>
      </c>
      <c r="D2560" t="s">
        <v>6042</v>
      </c>
      <c r="E2560" t="s">
        <v>1007</v>
      </c>
    </row>
    <row r="2561" spans="1:5" x14ac:dyDescent="0.25">
      <c r="A2561" t="str">
        <f t="shared" si="49"/>
        <v>213368332- West Stevens School (Stevens)</v>
      </c>
      <c r="B2561" t="s">
        <v>5770</v>
      </c>
      <c r="C2561" t="s">
        <v>5771</v>
      </c>
      <c r="D2561" t="s">
        <v>6039</v>
      </c>
      <c r="E2561" t="s">
        <v>3519</v>
      </c>
    </row>
    <row r="2562" spans="1:5" x14ac:dyDescent="0.25">
      <c r="A2562" t="str">
        <f t="shared" si="49"/>
        <v>213368352- West Terre Hill School (Terre Hill)</v>
      </c>
      <c r="B2562" t="s">
        <v>5772</v>
      </c>
      <c r="C2562" t="s">
        <v>5773</v>
      </c>
      <c r="D2562" t="s">
        <v>6039</v>
      </c>
      <c r="E2562" t="s">
        <v>3079</v>
      </c>
    </row>
    <row r="2563" spans="1:5" x14ac:dyDescent="0.25">
      <c r="A2563" t="str">
        <f t="shared" si="49"/>
        <v>112678503- West York Area SD (York)</v>
      </c>
      <c r="B2563" t="s">
        <v>5774</v>
      </c>
      <c r="C2563" t="s">
        <v>5775</v>
      </c>
      <c r="D2563" t="s">
        <v>6043</v>
      </c>
      <c r="E2563" t="s">
        <v>364</v>
      </c>
    </row>
    <row r="2564" spans="1:5" x14ac:dyDescent="0.25">
      <c r="A2564" t="str">
        <f t="shared" si="49"/>
        <v>101638907- Western Area CTC (Canonsburg)</v>
      </c>
      <c r="B2564" t="s">
        <v>5776</v>
      </c>
      <c r="C2564" t="s">
        <v>5777</v>
      </c>
      <c r="D2564" t="s">
        <v>6042</v>
      </c>
      <c r="E2564" t="s">
        <v>835</v>
      </c>
    </row>
    <row r="2565" spans="1:5" x14ac:dyDescent="0.25">
      <c r="A2565" t="str">
        <f t="shared" si="49"/>
        <v>127049303- Western Beaver County SD (Midland)</v>
      </c>
      <c r="B2565" t="s">
        <v>5778</v>
      </c>
      <c r="C2565" t="s">
        <v>5779</v>
      </c>
      <c r="D2565" t="s">
        <v>6043</v>
      </c>
      <c r="E2565" t="s">
        <v>2955</v>
      </c>
    </row>
    <row r="2566" spans="1:5" x14ac:dyDescent="0.25">
      <c r="A2566" t="str">
        <f t="shared" si="49"/>
        <v>123469007- Western Montgomery CTC (Limerick)</v>
      </c>
      <c r="B2566" t="s">
        <v>5780</v>
      </c>
      <c r="C2566" t="s">
        <v>5781</v>
      </c>
      <c r="D2566" t="s">
        <v>6042</v>
      </c>
      <c r="E2566" t="s">
        <v>1045</v>
      </c>
    </row>
    <row r="2567" spans="1:5" x14ac:dyDescent="0.25">
      <c r="A2567" t="str">
        <f t="shared" si="49"/>
        <v>203024075- Western PA Montessori School Inc (Allison Park)</v>
      </c>
      <c r="B2567" t="s">
        <v>5782</v>
      </c>
      <c r="C2567" t="s">
        <v>5783</v>
      </c>
      <c r="D2567" t="s">
        <v>6041</v>
      </c>
      <c r="E2567" t="s">
        <v>39</v>
      </c>
    </row>
    <row r="2568" spans="1:5" x14ac:dyDescent="0.25">
      <c r="A2568" t="str">
        <f t="shared" si="49"/>
        <v>300029830- Western PA School for Blind (Pittsburgh)</v>
      </c>
      <c r="B2568" t="s">
        <v>5784</v>
      </c>
      <c r="C2568" t="s">
        <v>5785</v>
      </c>
      <c r="D2568" t="s">
        <v>6046</v>
      </c>
      <c r="E2568" t="s">
        <v>46</v>
      </c>
    </row>
    <row r="2569" spans="1:5" x14ac:dyDescent="0.25">
      <c r="A2569" t="str">
        <f t="shared" si="49"/>
        <v>300029840- Western PA School for the Deaf (Pittsburgh)</v>
      </c>
      <c r="B2569" t="s">
        <v>5786</v>
      </c>
      <c r="C2569" t="s">
        <v>5787</v>
      </c>
      <c r="D2569" t="s">
        <v>6046</v>
      </c>
      <c r="E2569" t="s">
        <v>46</v>
      </c>
    </row>
    <row r="2570" spans="1:5" x14ac:dyDescent="0.25">
      <c r="A2570" t="str">
        <f t="shared" si="49"/>
        <v>119648903- Western Wayne SD (Lake Ariel)</v>
      </c>
      <c r="B2570" t="s">
        <v>5788</v>
      </c>
      <c r="C2570" t="s">
        <v>5789</v>
      </c>
      <c r="D2570" t="s">
        <v>6043</v>
      </c>
      <c r="E2570" t="s">
        <v>831</v>
      </c>
    </row>
    <row r="2571" spans="1:5" x14ac:dyDescent="0.25">
      <c r="A2571" t="str">
        <f t="shared" si="49"/>
        <v>103028425- Westinghouse Arts Academy CS (Wilmerding)</v>
      </c>
      <c r="B2571" t="s">
        <v>5790</v>
      </c>
      <c r="C2571" t="s">
        <v>5791</v>
      </c>
      <c r="D2571" t="s">
        <v>6040</v>
      </c>
      <c r="E2571" t="s">
        <v>5792</v>
      </c>
    </row>
    <row r="2572" spans="1:5" x14ac:dyDescent="0.25">
      <c r="A2572" t="str">
        <f t="shared" si="49"/>
        <v>108118503- Westmont Hilltop SD (Johnstown)</v>
      </c>
      <c r="B2572" t="s">
        <v>5793</v>
      </c>
      <c r="C2572" t="s">
        <v>5794</v>
      </c>
      <c r="D2572" t="s">
        <v>6043</v>
      </c>
      <c r="E2572" t="s">
        <v>578</v>
      </c>
    </row>
    <row r="2573" spans="1:5" x14ac:dyDescent="0.25">
      <c r="A2573" t="str">
        <f t="shared" si="49"/>
        <v>207659535- Westmoreland Christian Academy (Greensburg)</v>
      </c>
      <c r="B2573" t="s">
        <v>5795</v>
      </c>
      <c r="C2573" t="s">
        <v>5796</v>
      </c>
      <c r="D2573" t="s">
        <v>6039</v>
      </c>
      <c r="E2573" t="s">
        <v>272</v>
      </c>
    </row>
    <row r="2574" spans="1:5" x14ac:dyDescent="0.25">
      <c r="A2574" t="str">
        <f t="shared" si="49"/>
        <v>300659130- Westmoreland Community Action (Greensburg)</v>
      </c>
      <c r="B2574" t="s">
        <v>5797</v>
      </c>
      <c r="C2574" t="s">
        <v>5798</v>
      </c>
      <c r="D2574" t="s">
        <v>6044</v>
      </c>
      <c r="E2574" t="s">
        <v>272</v>
      </c>
    </row>
    <row r="2575" spans="1:5" x14ac:dyDescent="0.25">
      <c r="A2575" t="str">
        <f t="shared" si="49"/>
        <v>107000000- Westmoreland IU 7 (Greensburg)</v>
      </c>
      <c r="B2575" t="s">
        <v>5799</v>
      </c>
      <c r="C2575" t="s">
        <v>5800</v>
      </c>
      <c r="D2575" t="s">
        <v>6045</v>
      </c>
      <c r="E2575" t="s">
        <v>272</v>
      </c>
    </row>
    <row r="2576" spans="1:5" x14ac:dyDescent="0.25">
      <c r="A2576" t="str">
        <f t="shared" si="49"/>
        <v>224159402- Westtown School (West Chester)</v>
      </c>
      <c r="B2576" t="s">
        <v>5801</v>
      </c>
      <c r="C2576" t="s">
        <v>5802</v>
      </c>
      <c r="D2576" t="s">
        <v>6039</v>
      </c>
      <c r="E2576" t="s">
        <v>24</v>
      </c>
    </row>
    <row r="2577" spans="1:5" x14ac:dyDescent="0.25">
      <c r="A2577" t="str">
        <f t="shared" si="49"/>
        <v>205200003- Westview Christian School (Conneautville)</v>
      </c>
      <c r="B2577" t="s">
        <v>5803</v>
      </c>
      <c r="C2577" t="s">
        <v>5804</v>
      </c>
      <c r="D2577" t="s">
        <v>6039</v>
      </c>
      <c r="E2577" t="s">
        <v>416</v>
      </c>
    </row>
    <row r="2578" spans="1:5" x14ac:dyDescent="0.25">
      <c r="A2578" t="str">
        <f t="shared" si="49"/>
        <v>300468130- Wetherill School (Gladwyne)</v>
      </c>
      <c r="B2578" t="s">
        <v>5805</v>
      </c>
      <c r="C2578" t="s">
        <v>5806</v>
      </c>
      <c r="D2578" t="s">
        <v>6041</v>
      </c>
      <c r="E2578" t="s">
        <v>2007</v>
      </c>
    </row>
    <row r="2579" spans="1:5" x14ac:dyDescent="0.25">
      <c r="A2579" t="str">
        <f t="shared" si="49"/>
        <v>228037804- Whippoorwill Flat School (Dayton)</v>
      </c>
      <c r="B2579" t="s">
        <v>5807</v>
      </c>
      <c r="C2579" t="s">
        <v>5808</v>
      </c>
      <c r="D2579" t="s">
        <v>6039</v>
      </c>
      <c r="E2579" t="s">
        <v>1441</v>
      </c>
    </row>
    <row r="2580" spans="1:5" x14ac:dyDescent="0.25">
      <c r="A2580" t="str">
        <f t="shared" si="49"/>
        <v>217419011- White Deer Valley School (Allenwood)</v>
      </c>
      <c r="B2580" t="s">
        <v>5809</v>
      </c>
      <c r="C2580" t="s">
        <v>5810</v>
      </c>
      <c r="D2580" t="s">
        <v>6039</v>
      </c>
      <c r="E2580" t="s">
        <v>2898</v>
      </c>
    </row>
    <row r="2581" spans="1:5" x14ac:dyDescent="0.25">
      <c r="A2581" t="str">
        <f t="shared" si="49"/>
        <v>226510008- White Dove Performing Arts Acad (Philadelphia)</v>
      </c>
      <c r="B2581" t="s">
        <v>5811</v>
      </c>
      <c r="C2581" t="s">
        <v>5812</v>
      </c>
      <c r="D2581" t="s">
        <v>6039</v>
      </c>
      <c r="E2581" t="s">
        <v>21</v>
      </c>
    </row>
    <row r="2582" spans="1:5" x14ac:dyDescent="0.25">
      <c r="A2582" t="str">
        <f t="shared" si="49"/>
        <v>213368452- White Oak Mennonite School (East Earl)</v>
      </c>
      <c r="B2582" t="s">
        <v>5813</v>
      </c>
      <c r="C2582" t="s">
        <v>5814</v>
      </c>
      <c r="D2582" t="s">
        <v>6039</v>
      </c>
      <c r="E2582" t="s">
        <v>590</v>
      </c>
    </row>
    <row r="2583" spans="1:5" x14ac:dyDescent="0.25">
      <c r="A2583" t="str">
        <f t="shared" si="49"/>
        <v>214069152- White Oak Ridge School (Fleetwood)</v>
      </c>
      <c r="B2583" t="s">
        <v>5815</v>
      </c>
      <c r="C2583" t="s">
        <v>5816</v>
      </c>
      <c r="D2583" t="s">
        <v>6039</v>
      </c>
      <c r="E2583" t="s">
        <v>1846</v>
      </c>
    </row>
    <row r="2584" spans="1:5" x14ac:dyDescent="0.25">
      <c r="A2584" t="str">
        <f t="shared" si="49"/>
        <v>208079355- White Oak School (Tyrone)</v>
      </c>
      <c r="B2584" t="s">
        <v>5817</v>
      </c>
      <c r="C2584" t="s">
        <v>5818</v>
      </c>
      <c r="D2584" t="s">
        <v>6039</v>
      </c>
      <c r="E2584" t="s">
        <v>2197</v>
      </c>
    </row>
    <row r="2585" spans="1:5" x14ac:dyDescent="0.25">
      <c r="A2585" t="str">
        <f t="shared" si="49"/>
        <v>213368472- White Oak School (Strasburg)</v>
      </c>
      <c r="B2585" t="s">
        <v>5819</v>
      </c>
      <c r="C2585" t="s">
        <v>5818</v>
      </c>
      <c r="D2585" t="s">
        <v>6039</v>
      </c>
      <c r="E2585" t="s">
        <v>432</v>
      </c>
    </row>
    <row r="2586" spans="1:5" x14ac:dyDescent="0.25">
      <c r="A2586" t="str">
        <f t="shared" si="49"/>
        <v>216553703- White Oak School (Port Trevorton)</v>
      </c>
      <c r="B2586" t="s">
        <v>5820</v>
      </c>
      <c r="C2586" t="s">
        <v>5818</v>
      </c>
      <c r="D2586" t="s">
        <v>6039</v>
      </c>
      <c r="E2586" t="s">
        <v>992</v>
      </c>
    </row>
    <row r="2587" spans="1:5" x14ac:dyDescent="0.25">
      <c r="A2587" t="str">
        <f t="shared" si="49"/>
        <v>213369894- White Rock School (Kirkwood)</v>
      </c>
      <c r="B2587" t="s">
        <v>5821</v>
      </c>
      <c r="C2587" t="s">
        <v>5822</v>
      </c>
      <c r="D2587" t="s">
        <v>6039</v>
      </c>
      <c r="E2587" t="s">
        <v>1329</v>
      </c>
    </row>
    <row r="2588" spans="1:5" x14ac:dyDescent="0.25">
      <c r="A2588" t="str">
        <f t="shared" si="49"/>
        <v>216605503- White Springs School (Mifflinburg)</v>
      </c>
      <c r="B2588" t="s">
        <v>5823</v>
      </c>
      <c r="C2588" t="s">
        <v>5824</v>
      </c>
      <c r="D2588" t="s">
        <v>6039</v>
      </c>
      <c r="E2588" t="s">
        <v>688</v>
      </c>
    </row>
    <row r="2589" spans="1:5" x14ac:dyDescent="0.25">
      <c r="A2589" t="str">
        <f t="shared" si="49"/>
        <v>221393702- Whitehall Christian School (Whitehall)</v>
      </c>
      <c r="B2589" t="s">
        <v>5825</v>
      </c>
      <c r="C2589" t="s">
        <v>5826</v>
      </c>
      <c r="D2589" t="s">
        <v>6039</v>
      </c>
      <c r="E2589" t="s">
        <v>3067</v>
      </c>
    </row>
    <row r="2590" spans="1:5" x14ac:dyDescent="0.25">
      <c r="A2590" t="str">
        <f t="shared" si="49"/>
        <v>121397803- Whitehall-Coplay SD (Whitehall)</v>
      </c>
      <c r="B2590" t="s">
        <v>5827</v>
      </c>
      <c r="C2590" t="s">
        <v>5828</v>
      </c>
      <c r="D2590" t="s">
        <v>6043</v>
      </c>
      <c r="E2590" t="s">
        <v>3067</v>
      </c>
    </row>
    <row r="2591" spans="1:5" x14ac:dyDescent="0.25">
      <c r="A2591" t="str">
        <f t="shared" si="49"/>
        <v>300159190- Whiteland Montessori School (Exton)</v>
      </c>
      <c r="B2591" t="s">
        <v>5829</v>
      </c>
      <c r="C2591" t="s">
        <v>5830</v>
      </c>
      <c r="D2591" t="s">
        <v>6041</v>
      </c>
      <c r="E2591" t="s">
        <v>97</v>
      </c>
    </row>
    <row r="2592" spans="1:5" x14ac:dyDescent="0.25">
      <c r="A2592" t="str">
        <f t="shared" si="49"/>
        <v>300468770- Whitemarsh Montessori Childrens House (Blue Bell)</v>
      </c>
      <c r="B2592" t="s">
        <v>5831</v>
      </c>
      <c r="C2592" t="s">
        <v>5832</v>
      </c>
      <c r="D2592" t="s">
        <v>6041</v>
      </c>
      <c r="E2592" t="s">
        <v>978</v>
      </c>
    </row>
    <row r="2593" spans="1:5" x14ac:dyDescent="0.25">
      <c r="A2593" t="str">
        <f t="shared" si="49"/>
        <v>224157569- Whiteside Wing (Oxford)</v>
      </c>
      <c r="B2593" t="s">
        <v>5833</v>
      </c>
      <c r="C2593" t="s">
        <v>5834</v>
      </c>
      <c r="D2593" t="s">
        <v>6039</v>
      </c>
      <c r="E2593" t="s">
        <v>313</v>
      </c>
    </row>
    <row r="2594" spans="1:5" x14ac:dyDescent="0.25">
      <c r="A2594" t="str">
        <f t="shared" si="49"/>
        <v>300407900- Wilkes Barre Academy (Wilkes Barre)</v>
      </c>
      <c r="B2594" t="s">
        <v>5835</v>
      </c>
      <c r="C2594" t="s">
        <v>5836</v>
      </c>
      <c r="D2594" t="s">
        <v>6041</v>
      </c>
      <c r="E2594" t="s">
        <v>367</v>
      </c>
    </row>
    <row r="2595" spans="1:5" x14ac:dyDescent="0.25">
      <c r="A2595" t="str">
        <f t="shared" si="49"/>
        <v>218404284- Wilkes Barre Mennonite School (Wilkes-Barre)</v>
      </c>
      <c r="B2595" t="s">
        <v>5837</v>
      </c>
      <c r="C2595" t="s">
        <v>5838</v>
      </c>
      <c r="D2595" t="s">
        <v>6039</v>
      </c>
      <c r="E2595" t="s">
        <v>172</v>
      </c>
    </row>
    <row r="2596" spans="1:5" x14ac:dyDescent="0.25">
      <c r="A2596" t="str">
        <f t="shared" si="49"/>
        <v>118408607- Wilkes-Barre Area CTC (Wilkes-Barre)</v>
      </c>
      <c r="B2596" t="s">
        <v>5839</v>
      </c>
      <c r="C2596" t="s">
        <v>5840</v>
      </c>
      <c r="D2596" t="s">
        <v>6042</v>
      </c>
      <c r="E2596" t="s">
        <v>172</v>
      </c>
    </row>
    <row r="2597" spans="1:5" x14ac:dyDescent="0.25">
      <c r="A2597" t="str">
        <f t="shared" si="49"/>
        <v>118408852- Wilkes-Barre Area SD (Wilkes Barre)</v>
      </c>
      <c r="B2597" t="s">
        <v>5841</v>
      </c>
      <c r="C2597" t="s">
        <v>5842</v>
      </c>
      <c r="D2597" t="s">
        <v>6043</v>
      </c>
      <c r="E2597" t="s">
        <v>367</v>
      </c>
    </row>
    <row r="2598" spans="1:5" x14ac:dyDescent="0.25">
      <c r="A2598" t="str">
        <f t="shared" si="49"/>
        <v>103029803- Wilkinsburg Borough SD (Wilkinsburg)</v>
      </c>
      <c r="B2598" t="s">
        <v>5843</v>
      </c>
      <c r="C2598" t="s">
        <v>5844</v>
      </c>
      <c r="D2598" t="s">
        <v>6043</v>
      </c>
      <c r="E2598" t="s">
        <v>4696</v>
      </c>
    </row>
    <row r="2599" spans="1:5" x14ac:dyDescent="0.25">
      <c r="A2599" t="str">
        <f t="shared" si="49"/>
        <v>304437721- William Penn Academy (Greenville)</v>
      </c>
      <c r="B2599" t="s">
        <v>5845</v>
      </c>
      <c r="C2599" t="s">
        <v>5846</v>
      </c>
      <c r="D2599" t="s">
        <v>6041</v>
      </c>
      <c r="E2599" t="s">
        <v>228</v>
      </c>
    </row>
    <row r="2600" spans="1:5" x14ac:dyDescent="0.25">
      <c r="A2600" t="str">
        <f t="shared" si="49"/>
        <v>226515412- William Penn Charter School (Philadelphia)</v>
      </c>
      <c r="B2600" t="s">
        <v>5847</v>
      </c>
      <c r="C2600" t="s">
        <v>5848</v>
      </c>
      <c r="D2600" t="s">
        <v>6039</v>
      </c>
      <c r="E2600" t="s">
        <v>21</v>
      </c>
    </row>
    <row r="2601" spans="1:5" x14ac:dyDescent="0.25">
      <c r="A2601" t="str">
        <f t="shared" si="49"/>
        <v>125239652- William Penn SD (Lansdowne)</v>
      </c>
      <c r="B2601" t="s">
        <v>5849</v>
      </c>
      <c r="C2601" t="s">
        <v>5850</v>
      </c>
      <c r="D2601" t="s">
        <v>6043</v>
      </c>
      <c r="E2601" t="s">
        <v>2825</v>
      </c>
    </row>
    <row r="2602" spans="1:5" x14ac:dyDescent="0.25">
      <c r="A2602" t="str">
        <f t="shared" si="49"/>
        <v>129548803- Williams Valley SD (Tower City)</v>
      </c>
      <c r="B2602" t="s">
        <v>5851</v>
      </c>
      <c r="C2602" t="s">
        <v>5852</v>
      </c>
      <c r="D2602" t="s">
        <v>6043</v>
      </c>
      <c r="E2602" t="s">
        <v>5853</v>
      </c>
    </row>
    <row r="2603" spans="1:5" x14ac:dyDescent="0.25">
      <c r="A2603" t="str">
        <f t="shared" si="49"/>
        <v>108079004- Williamsburg Community SD (Williamsburg)</v>
      </c>
      <c r="B2603" t="s">
        <v>5854</v>
      </c>
      <c r="C2603" t="s">
        <v>5855</v>
      </c>
      <c r="D2603" t="s">
        <v>6043</v>
      </c>
      <c r="E2603" t="s">
        <v>5856</v>
      </c>
    </row>
    <row r="2604" spans="1:5" x14ac:dyDescent="0.25">
      <c r="A2604" t="str">
        <f t="shared" si="49"/>
        <v>117417202- Williamsport Area SD (Williamsport)</v>
      </c>
      <c r="B2604" t="s">
        <v>5857</v>
      </c>
      <c r="C2604" t="s">
        <v>5858</v>
      </c>
      <c r="D2604" t="s">
        <v>6043</v>
      </c>
      <c r="E2604" t="s">
        <v>603</v>
      </c>
    </row>
    <row r="2605" spans="1:5" x14ac:dyDescent="0.25">
      <c r="A2605" t="str">
        <f t="shared" si="49"/>
        <v>217419101- Williamsport Christian School (Williamsport)</v>
      </c>
      <c r="B2605" t="s">
        <v>5859</v>
      </c>
      <c r="C2605" t="s">
        <v>5860</v>
      </c>
      <c r="D2605" t="s">
        <v>6039</v>
      </c>
      <c r="E2605" t="s">
        <v>603</v>
      </c>
    </row>
    <row r="2606" spans="1:5" x14ac:dyDescent="0.25">
      <c r="A2606" t="str">
        <f t="shared" ref="A2606:A2658" si="50">CONCATENATE(B2606,"-"," ",C2606," ","(",E2606,")")</f>
        <v>300159210- Willistown Country Day School (Malvern)</v>
      </c>
      <c r="B2606" t="s">
        <v>5861</v>
      </c>
      <c r="C2606" t="s">
        <v>5862</v>
      </c>
      <c r="D2606" t="s">
        <v>6041</v>
      </c>
      <c r="E2606" t="s">
        <v>670</v>
      </c>
    </row>
    <row r="2607" spans="1:5" x14ac:dyDescent="0.25">
      <c r="A2607" t="str">
        <f t="shared" si="50"/>
        <v>321132744- Willow Academy (Lehighton)</v>
      </c>
      <c r="B2607" t="s">
        <v>5863</v>
      </c>
      <c r="C2607" t="s">
        <v>5864</v>
      </c>
      <c r="D2607" t="s">
        <v>6041</v>
      </c>
      <c r="E2607" t="s">
        <v>310</v>
      </c>
    </row>
    <row r="2608" spans="1:5" x14ac:dyDescent="0.25">
      <c r="A2608" t="str">
        <f t="shared" si="50"/>
        <v>214069182- Willow Creek Mennonite School (Fleetwood)</v>
      </c>
      <c r="B2608" t="s">
        <v>5865</v>
      </c>
      <c r="C2608" t="s">
        <v>5866</v>
      </c>
      <c r="D2608" t="s">
        <v>6039</v>
      </c>
      <c r="E2608" t="s">
        <v>1846</v>
      </c>
    </row>
    <row r="2609" spans="1:5" x14ac:dyDescent="0.25">
      <c r="A2609" t="str">
        <f t="shared" si="50"/>
        <v>204431462- Willow Creek School (Jackson Center)</v>
      </c>
      <c r="B2609" t="s">
        <v>5867</v>
      </c>
      <c r="C2609" t="s">
        <v>5868</v>
      </c>
      <c r="D2609" t="s">
        <v>6039</v>
      </c>
      <c r="E2609" t="s">
        <v>1568</v>
      </c>
    </row>
    <row r="2610" spans="1:5" x14ac:dyDescent="0.25">
      <c r="A2610" t="str">
        <f t="shared" si="50"/>
        <v>206330004- Willow Drive School (Punxsutawney)</v>
      </c>
      <c r="B2610" t="s">
        <v>5869</v>
      </c>
      <c r="C2610" t="s">
        <v>5870</v>
      </c>
      <c r="D2610" t="s">
        <v>6039</v>
      </c>
      <c r="E2610" t="s">
        <v>411</v>
      </c>
    </row>
    <row r="2611" spans="1:5" x14ac:dyDescent="0.25">
      <c r="A2611" t="str">
        <f t="shared" si="50"/>
        <v>211346423- Willow Springs Mennonite School (Liverpool)</v>
      </c>
      <c r="B2611" t="s">
        <v>5871</v>
      </c>
      <c r="C2611" t="s">
        <v>5872</v>
      </c>
      <c r="D2611" t="s">
        <v>6039</v>
      </c>
      <c r="E2611" t="s">
        <v>4431</v>
      </c>
    </row>
    <row r="2612" spans="1:5" x14ac:dyDescent="0.25">
      <c r="A2612" t="str">
        <f t="shared" si="50"/>
        <v>104378003- Wilmington Area SD (New Wilmington)</v>
      </c>
      <c r="B2612" t="s">
        <v>5873</v>
      </c>
      <c r="C2612" t="s">
        <v>5874</v>
      </c>
      <c r="D2612" t="s">
        <v>6043</v>
      </c>
      <c r="E2612" t="s">
        <v>267</v>
      </c>
    </row>
    <row r="2613" spans="1:5" x14ac:dyDescent="0.25">
      <c r="A2613" t="str">
        <f t="shared" si="50"/>
        <v>120488603- Wilson Area SD (Easton)</v>
      </c>
      <c r="B2613" t="s">
        <v>5875</v>
      </c>
      <c r="C2613" t="s">
        <v>5876</v>
      </c>
      <c r="D2613" t="s">
        <v>6043</v>
      </c>
      <c r="E2613" t="s">
        <v>546</v>
      </c>
    </row>
    <row r="2614" spans="1:5" x14ac:dyDescent="0.25">
      <c r="A2614" t="str">
        <f t="shared" si="50"/>
        <v>114069103- Wilson SD (West Lawn)</v>
      </c>
      <c r="B2614" t="s">
        <v>5877</v>
      </c>
      <c r="C2614" t="s">
        <v>5878</v>
      </c>
      <c r="D2614" t="s">
        <v>6043</v>
      </c>
      <c r="E2614" t="s">
        <v>4989</v>
      </c>
    </row>
    <row r="2615" spans="1:5" x14ac:dyDescent="0.25">
      <c r="A2615" t="str">
        <f t="shared" si="50"/>
        <v>202029805- Winchester Thurston School (Pittsburgh)</v>
      </c>
      <c r="B2615" t="s">
        <v>5879</v>
      </c>
      <c r="C2615" t="s">
        <v>5880</v>
      </c>
      <c r="D2615" t="s">
        <v>6039</v>
      </c>
      <c r="E2615" t="s">
        <v>46</v>
      </c>
    </row>
    <row r="2616" spans="1:5" x14ac:dyDescent="0.25">
      <c r="A2616" t="str">
        <f t="shared" si="50"/>
        <v>108569103- Windber Area SD (Windber)</v>
      </c>
      <c r="B2616" t="s">
        <v>5881</v>
      </c>
      <c r="C2616" t="s">
        <v>5882</v>
      </c>
      <c r="D2616" t="s">
        <v>6043</v>
      </c>
      <c r="E2616" t="s">
        <v>5883</v>
      </c>
    </row>
    <row r="2617" spans="1:5" x14ac:dyDescent="0.25">
      <c r="A2617" t="str">
        <f t="shared" si="50"/>
        <v>322099860- Windmill Academy (Doylestown)</v>
      </c>
      <c r="B2617" t="s">
        <v>5884</v>
      </c>
      <c r="C2617" t="s">
        <v>5885</v>
      </c>
      <c r="D2617" t="s">
        <v>6041</v>
      </c>
      <c r="E2617" t="s">
        <v>734</v>
      </c>
    </row>
    <row r="2618" spans="1:5" x14ac:dyDescent="0.25">
      <c r="A2618" t="str">
        <f t="shared" si="50"/>
        <v>224159502- Windsor Christian Academy (Uwchland)</v>
      </c>
      <c r="B2618" t="s">
        <v>5886</v>
      </c>
      <c r="C2618" t="s">
        <v>5887</v>
      </c>
      <c r="D2618" t="s">
        <v>6039</v>
      </c>
      <c r="E2618" t="s">
        <v>5888</v>
      </c>
    </row>
    <row r="2619" spans="1:5" x14ac:dyDescent="0.25">
      <c r="A2619" t="str">
        <f t="shared" si="50"/>
        <v>213360077- Windwheel Hill (Narvon)</v>
      </c>
      <c r="B2619" t="s">
        <v>5889</v>
      </c>
      <c r="C2619" t="s">
        <v>5890</v>
      </c>
      <c r="D2619" t="s">
        <v>6039</v>
      </c>
      <c r="E2619" t="s">
        <v>266</v>
      </c>
    </row>
    <row r="2620" spans="1:5" x14ac:dyDescent="0.25">
      <c r="A2620" t="str">
        <f t="shared" si="50"/>
        <v>213360054- Windy Valley (Gordonville)</v>
      </c>
      <c r="B2620" t="s">
        <v>5891</v>
      </c>
      <c r="C2620" t="s">
        <v>5892</v>
      </c>
      <c r="D2620" t="s">
        <v>6039</v>
      </c>
      <c r="E2620" t="s">
        <v>905</v>
      </c>
    </row>
    <row r="2621" spans="1:5" x14ac:dyDescent="0.25">
      <c r="A2621" t="str">
        <f t="shared" si="50"/>
        <v>210180008- Winterside School (Loganton)</v>
      </c>
      <c r="B2621" t="s">
        <v>5893</v>
      </c>
      <c r="C2621" t="s">
        <v>5894</v>
      </c>
      <c r="D2621" t="s">
        <v>6039</v>
      </c>
      <c r="E2621" t="s">
        <v>681</v>
      </c>
    </row>
    <row r="2622" spans="1:5" x14ac:dyDescent="0.25">
      <c r="A2622" t="str">
        <f t="shared" si="50"/>
        <v>126510007- Wissahickon CS (Philadelphia)</v>
      </c>
      <c r="B2622" t="s">
        <v>5895</v>
      </c>
      <c r="C2622" t="s">
        <v>5896</v>
      </c>
      <c r="D2622" t="s">
        <v>6040</v>
      </c>
      <c r="E2622" t="s">
        <v>21</v>
      </c>
    </row>
    <row r="2623" spans="1:5" x14ac:dyDescent="0.25">
      <c r="A2623" t="str">
        <f t="shared" si="50"/>
        <v>123469303- Wissahickon SD (Ambler)</v>
      </c>
      <c r="B2623" t="s">
        <v>5897</v>
      </c>
      <c r="C2623" t="s">
        <v>5898</v>
      </c>
      <c r="D2623" t="s">
        <v>6043</v>
      </c>
      <c r="E2623" t="s">
        <v>4837</v>
      </c>
    </row>
    <row r="2624" spans="1:5" x14ac:dyDescent="0.25">
      <c r="A2624" t="str">
        <f t="shared" si="50"/>
        <v>213368632- Wonder Academy (Lancaster)</v>
      </c>
      <c r="B2624" t="s">
        <v>5899</v>
      </c>
      <c r="C2624" t="s">
        <v>5900</v>
      </c>
      <c r="D2624" t="s">
        <v>6039</v>
      </c>
      <c r="E2624" t="s">
        <v>235</v>
      </c>
    </row>
    <row r="2625" spans="1:5" x14ac:dyDescent="0.25">
      <c r="A2625" t="str">
        <f t="shared" si="50"/>
        <v>300199600- Wonder Years Preschool (Bloomsburg)</v>
      </c>
      <c r="B2625" t="s">
        <v>5901</v>
      </c>
      <c r="C2625" t="s">
        <v>5902</v>
      </c>
      <c r="D2625" t="s">
        <v>6041</v>
      </c>
      <c r="E2625" t="s">
        <v>619</v>
      </c>
    </row>
    <row r="2626" spans="1:5" x14ac:dyDescent="0.25">
      <c r="A2626" t="str">
        <f t="shared" si="50"/>
        <v>300237600- Wonderspring (Havertown)</v>
      </c>
      <c r="B2626" t="s">
        <v>5903</v>
      </c>
      <c r="C2626" t="s">
        <v>5904</v>
      </c>
      <c r="D2626" t="s">
        <v>6041</v>
      </c>
      <c r="E2626" t="s">
        <v>861</v>
      </c>
    </row>
    <row r="2627" spans="1:5" x14ac:dyDescent="0.25">
      <c r="A2627" t="str">
        <f t="shared" si="50"/>
        <v>204438004- Wood Lawn School (New Wilmington)</v>
      </c>
      <c r="B2627" t="s">
        <v>5905</v>
      </c>
      <c r="C2627" t="s">
        <v>5906</v>
      </c>
      <c r="D2627" t="s">
        <v>6039</v>
      </c>
      <c r="E2627" t="s">
        <v>267</v>
      </c>
    </row>
    <row r="2628" spans="1:5" x14ac:dyDescent="0.25">
      <c r="A2628" t="str">
        <f t="shared" si="50"/>
        <v>206336260- Woodberry (Brockway)</v>
      </c>
      <c r="B2628" t="s">
        <v>5907</v>
      </c>
      <c r="C2628" t="s">
        <v>5908</v>
      </c>
      <c r="D2628" t="s">
        <v>6039</v>
      </c>
      <c r="E2628" t="s">
        <v>705</v>
      </c>
    </row>
    <row r="2629" spans="1:5" x14ac:dyDescent="0.25">
      <c r="A2629" t="str">
        <f t="shared" si="50"/>
        <v>208059005- Woodbury Mennonite School (Woodbury)</v>
      </c>
      <c r="B2629" t="s">
        <v>5909</v>
      </c>
      <c r="C2629" t="s">
        <v>5910</v>
      </c>
      <c r="D2629" t="s">
        <v>6039</v>
      </c>
      <c r="E2629" t="s">
        <v>1547</v>
      </c>
    </row>
    <row r="2630" spans="1:5" x14ac:dyDescent="0.25">
      <c r="A2630" t="str">
        <f t="shared" si="50"/>
        <v>205209488- Woodland Acre School (Atlantic)</v>
      </c>
      <c r="B2630" t="s">
        <v>5911</v>
      </c>
      <c r="C2630" t="s">
        <v>5912</v>
      </c>
      <c r="D2630" t="s">
        <v>6039</v>
      </c>
      <c r="E2630" t="s">
        <v>330</v>
      </c>
    </row>
    <row r="2631" spans="1:5" x14ac:dyDescent="0.25">
      <c r="A2631" t="str">
        <f t="shared" si="50"/>
        <v>103029902- Woodland Hills SD (N. Braddock)</v>
      </c>
      <c r="B2631" t="s">
        <v>5913</v>
      </c>
      <c r="C2631" t="s">
        <v>5914</v>
      </c>
      <c r="D2631" t="s">
        <v>6043</v>
      </c>
      <c r="E2631" t="s">
        <v>5915</v>
      </c>
    </row>
    <row r="2632" spans="1:5" x14ac:dyDescent="0.25">
      <c r="A2632" t="str">
        <f t="shared" si="50"/>
        <v>206200003- Woodland View School (Spartansburg)</v>
      </c>
      <c r="B2632" t="s">
        <v>5916</v>
      </c>
      <c r="C2632" t="s">
        <v>5917</v>
      </c>
      <c r="D2632" t="s">
        <v>6039</v>
      </c>
      <c r="E2632" t="s">
        <v>725</v>
      </c>
    </row>
    <row r="2633" spans="1:5" x14ac:dyDescent="0.25">
      <c r="A2633" t="str">
        <f t="shared" si="50"/>
        <v>224159602- Woodlynde School (Strafford)</v>
      </c>
      <c r="B2633" t="s">
        <v>5918</v>
      </c>
      <c r="C2633" t="s">
        <v>5919</v>
      </c>
      <c r="D2633" t="s">
        <v>6039</v>
      </c>
      <c r="E2633" t="s">
        <v>2030</v>
      </c>
    </row>
    <row r="2634" spans="1:5" x14ac:dyDescent="0.25">
      <c r="A2634" t="str">
        <f t="shared" si="50"/>
        <v>300098500- Woods Services (Langhorne)</v>
      </c>
      <c r="B2634" t="s">
        <v>5920</v>
      </c>
      <c r="C2634" t="s">
        <v>5921</v>
      </c>
      <c r="D2634" t="s">
        <v>6041</v>
      </c>
      <c r="E2634" t="s">
        <v>2517</v>
      </c>
    </row>
    <row r="2635" spans="1:5" x14ac:dyDescent="0.25">
      <c r="A2635" t="str">
        <f t="shared" si="50"/>
        <v>215225936- Worship Academy School of the Arts (Harrisburg)</v>
      </c>
      <c r="B2635" t="s">
        <v>5922</v>
      </c>
      <c r="C2635" t="s">
        <v>5923</v>
      </c>
      <c r="D2635" t="s">
        <v>6039</v>
      </c>
      <c r="E2635" t="s">
        <v>175</v>
      </c>
    </row>
    <row r="2636" spans="1:5" x14ac:dyDescent="0.25">
      <c r="A2636" t="str">
        <f t="shared" si="50"/>
        <v>117089003- Wyalusing Area SD (Wyalusing)</v>
      </c>
      <c r="B2636" t="s">
        <v>5924</v>
      </c>
      <c r="C2636" t="s">
        <v>5925</v>
      </c>
      <c r="D2636" t="s">
        <v>6043</v>
      </c>
      <c r="E2636" t="s">
        <v>5926</v>
      </c>
    </row>
    <row r="2637" spans="1:5" x14ac:dyDescent="0.25">
      <c r="A2637" t="str">
        <f t="shared" si="50"/>
        <v>300469100- Wyncote Academy (Melrose Park)</v>
      </c>
      <c r="B2637" t="s">
        <v>5927</v>
      </c>
      <c r="C2637" t="s">
        <v>5928</v>
      </c>
      <c r="D2637" t="s">
        <v>6041</v>
      </c>
      <c r="E2637" t="s">
        <v>1004</v>
      </c>
    </row>
    <row r="2638" spans="1:5" x14ac:dyDescent="0.25">
      <c r="A2638" t="str">
        <f t="shared" si="50"/>
        <v>223464692- Wyndcroft School (Pottstown)</v>
      </c>
      <c r="B2638" t="s">
        <v>5929</v>
      </c>
      <c r="C2638" t="s">
        <v>5930</v>
      </c>
      <c r="D2638" t="s">
        <v>6039</v>
      </c>
      <c r="E2638" t="s">
        <v>93</v>
      </c>
    </row>
    <row r="2639" spans="1:5" x14ac:dyDescent="0.25">
      <c r="A2639" t="str">
        <f t="shared" si="50"/>
        <v>218409801- Wyoming Area Catholic School (Exeter)</v>
      </c>
      <c r="B2639" t="s">
        <v>5931</v>
      </c>
      <c r="C2639" t="s">
        <v>5932</v>
      </c>
      <c r="D2639" t="s">
        <v>6039</v>
      </c>
      <c r="E2639" t="s">
        <v>5933</v>
      </c>
    </row>
    <row r="2640" spans="1:5" x14ac:dyDescent="0.25">
      <c r="A2640" t="str">
        <f t="shared" si="50"/>
        <v>118409203- Wyoming Area SD (Exeter)</v>
      </c>
      <c r="B2640" t="s">
        <v>5934</v>
      </c>
      <c r="C2640" t="s">
        <v>5935</v>
      </c>
      <c r="D2640" t="s">
        <v>6043</v>
      </c>
      <c r="E2640" t="s">
        <v>5933</v>
      </c>
    </row>
    <row r="2641" spans="1:5" x14ac:dyDescent="0.25">
      <c r="A2641" t="str">
        <f t="shared" si="50"/>
        <v>218400002- Wyoming Seminary College Preparatory School (Forty Fort)</v>
      </c>
      <c r="B2641" t="s">
        <v>5936</v>
      </c>
      <c r="C2641" t="s">
        <v>5937</v>
      </c>
      <c r="D2641" t="s">
        <v>6039</v>
      </c>
      <c r="E2641" t="s">
        <v>643</v>
      </c>
    </row>
    <row r="2642" spans="1:5" x14ac:dyDescent="0.25">
      <c r="A2642" t="str">
        <f t="shared" si="50"/>
        <v>218409901- Wyoming Seminary College Preparatory School (Kingston)</v>
      </c>
      <c r="B2642" t="s">
        <v>5938</v>
      </c>
      <c r="C2642" t="s">
        <v>5937</v>
      </c>
      <c r="D2642" t="s">
        <v>6039</v>
      </c>
      <c r="E2642" t="s">
        <v>1007</v>
      </c>
    </row>
    <row r="2643" spans="1:5" x14ac:dyDescent="0.25">
      <c r="A2643" t="str">
        <f t="shared" si="50"/>
        <v>300409160- Wyoming Valley Montessori School (Kingston)</v>
      </c>
      <c r="B2643" t="s">
        <v>5939</v>
      </c>
      <c r="C2643" t="s">
        <v>5940</v>
      </c>
      <c r="D2643" t="s">
        <v>6041</v>
      </c>
      <c r="E2643" t="s">
        <v>1007</v>
      </c>
    </row>
    <row r="2644" spans="1:5" x14ac:dyDescent="0.25">
      <c r="A2644" t="str">
        <f t="shared" si="50"/>
        <v>218409961- Wyoming Valley SDA School (Mountain Top)</v>
      </c>
      <c r="B2644" t="s">
        <v>5941</v>
      </c>
      <c r="C2644" t="s">
        <v>5942</v>
      </c>
      <c r="D2644" t="s">
        <v>6039</v>
      </c>
      <c r="E2644" t="s">
        <v>746</v>
      </c>
    </row>
    <row r="2645" spans="1:5" x14ac:dyDescent="0.25">
      <c r="A2645" t="str">
        <f t="shared" si="50"/>
        <v>118409302- Wyoming Valley West SD (Kingston)</v>
      </c>
      <c r="B2645" t="s">
        <v>5943</v>
      </c>
      <c r="C2645" t="s">
        <v>5944</v>
      </c>
      <c r="D2645" t="s">
        <v>6043</v>
      </c>
      <c r="E2645" t="s">
        <v>1007</v>
      </c>
    </row>
    <row r="2646" spans="1:5" x14ac:dyDescent="0.25">
      <c r="A2646" t="str">
        <f t="shared" si="50"/>
        <v>114069353- Wyomissing Area SD (Wyomissing)</v>
      </c>
      <c r="B2646" t="s">
        <v>5945</v>
      </c>
      <c r="C2646" t="s">
        <v>5946</v>
      </c>
      <c r="D2646" t="s">
        <v>6043</v>
      </c>
      <c r="E2646" t="s">
        <v>2775</v>
      </c>
    </row>
    <row r="2647" spans="1:5" x14ac:dyDescent="0.25">
      <c r="A2647" t="str">
        <f t="shared" si="50"/>
        <v>326510179- YALE School of Philadelphia (Philadelphia)</v>
      </c>
      <c r="B2647" t="s">
        <v>5947</v>
      </c>
      <c r="C2647" t="s">
        <v>5948</v>
      </c>
      <c r="D2647" t="s">
        <v>6041</v>
      </c>
      <c r="E2647" t="s">
        <v>21</v>
      </c>
    </row>
    <row r="2648" spans="1:5" x14ac:dyDescent="0.25">
      <c r="A2648" t="str">
        <f t="shared" si="50"/>
        <v>213384225- Yeagley Ridge School (Myerstown)</v>
      </c>
      <c r="B2648" t="s">
        <v>5949</v>
      </c>
      <c r="C2648" t="s">
        <v>5950</v>
      </c>
      <c r="D2648" t="s">
        <v>6039</v>
      </c>
      <c r="E2648" t="s">
        <v>631</v>
      </c>
    </row>
    <row r="2649" spans="1:5" x14ac:dyDescent="0.25">
      <c r="A2649" t="str">
        <f t="shared" si="50"/>
        <v>315210006- Yellow Breeches Ed Ctr - Boiling Springs (Boiling Springs)</v>
      </c>
      <c r="B2649" t="s">
        <v>5951</v>
      </c>
      <c r="C2649" t="s">
        <v>5952</v>
      </c>
      <c r="D2649" t="s">
        <v>6041</v>
      </c>
      <c r="E2649" t="s">
        <v>1509</v>
      </c>
    </row>
    <row r="2650" spans="1:5" x14ac:dyDescent="0.25">
      <c r="A2650" t="str">
        <f t="shared" si="50"/>
        <v>315210008- Yellow Breeches Ed Ctr - Carlisle (Carlisle)</v>
      </c>
      <c r="B2650" t="s">
        <v>5953</v>
      </c>
      <c r="C2650" t="s">
        <v>5954</v>
      </c>
      <c r="D2650" t="s">
        <v>6041</v>
      </c>
      <c r="E2650" t="s">
        <v>288</v>
      </c>
    </row>
    <row r="2651" spans="1:5" x14ac:dyDescent="0.25">
      <c r="A2651" t="str">
        <f t="shared" si="50"/>
        <v>313380008- Yellow Breeches Ed Ctr - Fredericksburg (Fredericksburg)</v>
      </c>
      <c r="B2651" t="s">
        <v>5955</v>
      </c>
      <c r="C2651" t="s">
        <v>5956</v>
      </c>
      <c r="D2651" t="s">
        <v>6041</v>
      </c>
      <c r="E2651" t="s">
        <v>3727</v>
      </c>
    </row>
    <row r="2652" spans="1:5" x14ac:dyDescent="0.25">
      <c r="A2652" t="str">
        <f t="shared" si="50"/>
        <v>315220008- Yellow Breeches Ed Ctr - Harrisburg (Harrisburg)</v>
      </c>
      <c r="B2652" t="s">
        <v>5957</v>
      </c>
      <c r="C2652" t="s">
        <v>5958</v>
      </c>
      <c r="D2652" t="s">
        <v>6041</v>
      </c>
      <c r="E2652" t="s">
        <v>175</v>
      </c>
    </row>
    <row r="2653" spans="1:5" x14ac:dyDescent="0.25">
      <c r="A2653" t="str">
        <f t="shared" si="50"/>
        <v>315210042- Yellow Breeches Ed Ctr - Newville (Newville)</v>
      </c>
      <c r="B2653" t="s">
        <v>5959</v>
      </c>
      <c r="C2653" t="s">
        <v>5960</v>
      </c>
      <c r="D2653" t="s">
        <v>6041</v>
      </c>
      <c r="E2653" t="s">
        <v>480</v>
      </c>
    </row>
    <row r="2654" spans="1:5" x14ac:dyDescent="0.25">
      <c r="A2654" t="str">
        <f t="shared" si="50"/>
        <v>312672800- Yellow Breeches Ed Ctr - Windsor (Windsor)</v>
      </c>
      <c r="B2654" t="s">
        <v>5961</v>
      </c>
      <c r="C2654" t="s">
        <v>5962</v>
      </c>
      <c r="D2654" t="s">
        <v>6041</v>
      </c>
      <c r="E2654" t="s">
        <v>5963</v>
      </c>
    </row>
    <row r="2655" spans="1:5" x14ac:dyDescent="0.25">
      <c r="A2655" t="str">
        <f t="shared" si="50"/>
        <v>202029905- Yeshiva Achei Tmimim Schools (Pittsburgh)</v>
      </c>
      <c r="B2655" t="s">
        <v>5964</v>
      </c>
      <c r="C2655" t="s">
        <v>5965</v>
      </c>
      <c r="D2655" t="s">
        <v>6039</v>
      </c>
      <c r="E2655" t="s">
        <v>46</v>
      </c>
    </row>
    <row r="2656" spans="1:5" x14ac:dyDescent="0.25">
      <c r="A2656" t="str">
        <f t="shared" si="50"/>
        <v>202029925- Yeshiva Achei Tmimim Schools-Boys (Pittsburgh)</v>
      </c>
      <c r="B2656" t="s">
        <v>5966</v>
      </c>
      <c r="C2656" t="s">
        <v>5967</v>
      </c>
      <c r="D2656" t="s">
        <v>6039</v>
      </c>
      <c r="E2656" t="s">
        <v>46</v>
      </c>
    </row>
    <row r="2657" spans="1:5" x14ac:dyDescent="0.25">
      <c r="A2657" t="str">
        <f t="shared" si="50"/>
        <v>226468135- Yeshiva and Mesivta of Greater Pennsylvania (Philadelphia)</v>
      </c>
      <c r="B2657" t="s">
        <v>5968</v>
      </c>
      <c r="C2657" t="s">
        <v>5969</v>
      </c>
      <c r="D2657" t="s">
        <v>6039</v>
      </c>
      <c r="E2657" t="s">
        <v>21</v>
      </c>
    </row>
    <row r="2658" spans="1:5" x14ac:dyDescent="0.25">
      <c r="A2658" t="str">
        <f t="shared" si="50"/>
        <v>223462097- Yeshiva Ketana of Philadelphia (Philadelphia)</v>
      </c>
      <c r="B2658" t="s">
        <v>5970</v>
      </c>
      <c r="C2658" t="s">
        <v>5971</v>
      </c>
      <c r="D2658" t="s">
        <v>6039</v>
      </c>
      <c r="E2658" t="s">
        <v>21</v>
      </c>
    </row>
    <row r="2659" spans="1:5" x14ac:dyDescent="0.25">
      <c r="A2659" t="str">
        <f t="shared" ref="A2659:A2677" si="51">CONCATENATE(B2659,"-"," ",C2659," ","(",E2659,")")</f>
        <v>300066600- Yocum Inst for Arts Education (Reading)</v>
      </c>
      <c r="B2659" t="s">
        <v>5972</v>
      </c>
      <c r="C2659" t="s">
        <v>5973</v>
      </c>
      <c r="D2659" t="s">
        <v>6041</v>
      </c>
      <c r="E2659" t="s">
        <v>252</v>
      </c>
    </row>
    <row r="2660" spans="1:5" x14ac:dyDescent="0.25">
      <c r="A2660" t="str">
        <f t="shared" si="51"/>
        <v>189670676- York Academy Regional CS (York)</v>
      </c>
      <c r="B2660" t="s">
        <v>5974</v>
      </c>
      <c r="C2660" t="s">
        <v>5975</v>
      </c>
      <c r="D2660" t="s">
        <v>6040</v>
      </c>
      <c r="E2660" t="s">
        <v>364</v>
      </c>
    </row>
    <row r="2661" spans="1:5" x14ac:dyDescent="0.25">
      <c r="A2661" t="str">
        <f t="shared" si="51"/>
        <v>212679403- York Adventist Christian School (York)</v>
      </c>
      <c r="B2661" t="s">
        <v>5976</v>
      </c>
      <c r="C2661" t="s">
        <v>5977</v>
      </c>
      <c r="D2661" t="s">
        <v>6039</v>
      </c>
      <c r="E2661" t="s">
        <v>364</v>
      </c>
    </row>
    <row r="2662" spans="1:5" x14ac:dyDescent="0.25">
      <c r="A2662" t="str">
        <f t="shared" si="51"/>
        <v>212679003- York Catholic High School (York)</v>
      </c>
      <c r="B2662" t="s">
        <v>5978</v>
      </c>
      <c r="C2662" t="s">
        <v>5979</v>
      </c>
      <c r="D2662" t="s">
        <v>6039</v>
      </c>
      <c r="E2662" t="s">
        <v>364</v>
      </c>
    </row>
    <row r="2663" spans="1:5" x14ac:dyDescent="0.25">
      <c r="A2663" t="str">
        <f t="shared" si="51"/>
        <v>112679002- York City SD (York)</v>
      </c>
      <c r="B2663" t="s">
        <v>5980</v>
      </c>
      <c r="C2663" t="s">
        <v>5981</v>
      </c>
      <c r="D2663" t="s">
        <v>6043</v>
      </c>
      <c r="E2663" t="s">
        <v>364</v>
      </c>
    </row>
    <row r="2664" spans="1:5" x14ac:dyDescent="0.25">
      <c r="A2664" t="str">
        <f t="shared" si="51"/>
        <v>112679107- York Co School of Technology (York)</v>
      </c>
      <c r="B2664" t="s">
        <v>5982</v>
      </c>
      <c r="C2664" t="s">
        <v>5983</v>
      </c>
      <c r="D2664" t="s">
        <v>6042</v>
      </c>
      <c r="E2664" t="s">
        <v>364</v>
      </c>
    </row>
    <row r="2665" spans="1:5" x14ac:dyDescent="0.25">
      <c r="A2665" t="str">
        <f t="shared" si="51"/>
        <v>300679410- York Co Youth Dev Center (York)</v>
      </c>
      <c r="B2665" t="s">
        <v>5984</v>
      </c>
      <c r="C2665" t="s">
        <v>5985</v>
      </c>
      <c r="D2665" t="s">
        <v>6044</v>
      </c>
      <c r="E2665" t="s">
        <v>364</v>
      </c>
    </row>
    <row r="2666" spans="1:5" x14ac:dyDescent="0.25">
      <c r="A2666" t="str">
        <f t="shared" si="51"/>
        <v>212679103- York Country Day School (York)</v>
      </c>
      <c r="B2666" t="s">
        <v>5986</v>
      </c>
      <c r="C2666" t="s">
        <v>5987</v>
      </c>
      <c r="D2666" t="s">
        <v>6039</v>
      </c>
      <c r="E2666" t="s">
        <v>364</v>
      </c>
    </row>
    <row r="2667" spans="1:5" x14ac:dyDescent="0.25">
      <c r="A2667" t="str">
        <f t="shared" si="51"/>
        <v>112679403- York Suburban SD (York)</v>
      </c>
      <c r="B2667" t="s">
        <v>5988</v>
      </c>
      <c r="C2667" t="s">
        <v>5989</v>
      </c>
      <c r="D2667" t="s">
        <v>6043</v>
      </c>
      <c r="E2667" t="s">
        <v>364</v>
      </c>
    </row>
    <row r="2668" spans="1:5" x14ac:dyDescent="0.25">
      <c r="A2668" t="str">
        <f t="shared" si="51"/>
        <v>107658903- Yough SD (Herminie)</v>
      </c>
      <c r="B2668" t="s">
        <v>5990</v>
      </c>
      <c r="C2668" t="s">
        <v>5991</v>
      </c>
      <c r="D2668" t="s">
        <v>6043</v>
      </c>
      <c r="E2668" t="s">
        <v>5992</v>
      </c>
    </row>
    <row r="2669" spans="1:5" x14ac:dyDescent="0.25">
      <c r="A2669" t="str">
        <f t="shared" si="51"/>
        <v>126513250- Young Scholars CS (Philadelphia)</v>
      </c>
      <c r="B2669" t="s">
        <v>5993</v>
      </c>
      <c r="C2669" t="s">
        <v>5994</v>
      </c>
      <c r="D2669" t="s">
        <v>6040</v>
      </c>
      <c r="E2669" t="s">
        <v>21</v>
      </c>
    </row>
    <row r="2670" spans="1:5" x14ac:dyDescent="0.25">
      <c r="A2670" t="str">
        <f t="shared" si="51"/>
        <v>110140001- Young Scholars of Central PA CS (State College)</v>
      </c>
      <c r="B2670" t="s">
        <v>5995</v>
      </c>
      <c r="C2670" t="s">
        <v>5996</v>
      </c>
      <c r="D2670" t="s">
        <v>6040</v>
      </c>
      <c r="E2670" t="s">
        <v>975</v>
      </c>
    </row>
    <row r="2671" spans="1:5" x14ac:dyDescent="0.25">
      <c r="A2671" t="str">
        <f t="shared" si="51"/>
        <v>103020368- Young Scholars of Greater Allegheny CS (McKeesport)</v>
      </c>
      <c r="B2671" t="s">
        <v>5997</v>
      </c>
      <c r="C2671" t="s">
        <v>5998</v>
      </c>
      <c r="D2671" t="s">
        <v>6040</v>
      </c>
      <c r="E2671" t="s">
        <v>3171</v>
      </c>
    </row>
    <row r="2672" spans="1:5" x14ac:dyDescent="0.25">
      <c r="A2672" t="str">
        <f t="shared" si="51"/>
        <v>103025206- Young Scholars of Western Pennsylvania CS (Baldwin Township)</v>
      </c>
      <c r="B2672" t="s">
        <v>5999</v>
      </c>
      <c r="C2672" t="s">
        <v>6000</v>
      </c>
      <c r="D2672" t="s">
        <v>6040</v>
      </c>
      <c r="E2672" t="s">
        <v>6001</v>
      </c>
    </row>
    <row r="2673" spans="1:5" x14ac:dyDescent="0.25">
      <c r="A2673" t="str">
        <f t="shared" si="51"/>
        <v>126512870- Youth Build Phila CS (Philadelphia)</v>
      </c>
      <c r="B2673" t="s">
        <v>6002</v>
      </c>
      <c r="C2673" t="s">
        <v>6003</v>
      </c>
      <c r="D2673" t="s">
        <v>6040</v>
      </c>
      <c r="E2673" t="s">
        <v>21</v>
      </c>
    </row>
    <row r="2674" spans="1:5" x14ac:dyDescent="0.25">
      <c r="A2674" t="str">
        <f t="shared" si="51"/>
        <v>324150071- YSC Academy (Chester)</v>
      </c>
      <c r="B2674" t="s">
        <v>6004</v>
      </c>
      <c r="C2674" t="s">
        <v>6005</v>
      </c>
      <c r="D2674" t="s">
        <v>6039</v>
      </c>
      <c r="E2674" t="s">
        <v>676</v>
      </c>
    </row>
    <row r="2675" spans="1:5" x14ac:dyDescent="0.25">
      <c r="A2675" t="str">
        <f t="shared" si="51"/>
        <v>312675705- YWCA York (York)</v>
      </c>
      <c r="B2675" t="s">
        <v>6006</v>
      </c>
      <c r="C2675" t="s">
        <v>6007</v>
      </c>
      <c r="D2675" t="s">
        <v>6041</v>
      </c>
      <c r="E2675" t="s">
        <v>364</v>
      </c>
    </row>
    <row r="2676" spans="1:5" x14ac:dyDescent="0.25">
      <c r="A2676" t="str">
        <f t="shared" si="51"/>
        <v>326514553- Zhang Sah School (Philadelphia)</v>
      </c>
      <c r="B2676" t="s">
        <v>6008</v>
      </c>
      <c r="C2676" t="s">
        <v>6009</v>
      </c>
      <c r="D2676" t="s">
        <v>6041</v>
      </c>
      <c r="E2676" t="s">
        <v>21</v>
      </c>
    </row>
    <row r="2677" spans="1:5" x14ac:dyDescent="0.25">
      <c r="A2677" t="str">
        <f t="shared" si="51"/>
        <v>204439004- Zuver School No 8 (New Wilmington)</v>
      </c>
      <c r="B2677" t="s">
        <v>6010</v>
      </c>
      <c r="C2677" t="s">
        <v>6011</v>
      </c>
      <c r="D2677" t="s">
        <v>6039</v>
      </c>
      <c r="E2677" t="s">
        <v>267</v>
      </c>
    </row>
  </sheetData>
  <sheetProtection algorithmName="SHA-512" hashValue="MhQoICCOTqneW38uIuDx0vOdgF+oFuglHCf+C/EWL0quf7TlEjNYT6fxu15JPo4EXuYalY7hNh/j0NQ6YNyOeQ==" saltValue="11mLIQ8M8JeBkdS+Bf+dTg=="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268936-C895-44FE-96A8-4E3934A01B04}">
  <dimension ref="A1:H206"/>
  <sheetViews>
    <sheetView zoomScale="130" zoomScaleNormal="130" workbookViewId="0"/>
  </sheetViews>
  <sheetFormatPr defaultColWidth="8.85546875" defaultRowHeight="15" x14ac:dyDescent="0.25"/>
  <cols>
    <col min="1" max="1" width="13.85546875" style="2" customWidth="1"/>
    <col min="2" max="2" width="15.85546875" style="2" customWidth="1"/>
    <col min="3" max="3" width="15.140625" style="2" customWidth="1"/>
    <col min="4" max="4" width="14.28515625" style="2" customWidth="1"/>
    <col min="5" max="5" width="60" style="2" bestFit="1" customWidth="1"/>
    <col min="6" max="6" width="13.7109375" style="2" customWidth="1"/>
    <col min="7" max="7" width="22.7109375" style="2" customWidth="1"/>
    <col min="8" max="8" width="31" style="2" customWidth="1"/>
    <col min="9" max="16384" width="8.85546875" style="2"/>
  </cols>
  <sheetData>
    <row r="1" spans="1:8" ht="47.45" customHeight="1" x14ac:dyDescent="0.25">
      <c r="A1" s="12" t="s">
        <v>6020</v>
      </c>
      <c r="B1" s="12" t="s">
        <v>6021</v>
      </c>
      <c r="C1" s="12" t="s">
        <v>6022</v>
      </c>
      <c r="D1" s="12" t="s">
        <v>6023</v>
      </c>
      <c r="E1" s="12" t="s">
        <v>6024</v>
      </c>
      <c r="F1" s="12" t="s">
        <v>6025</v>
      </c>
      <c r="G1" s="13" t="s">
        <v>6070</v>
      </c>
      <c r="H1" s="14" t="s">
        <v>6026</v>
      </c>
    </row>
    <row r="2" spans="1:8" x14ac:dyDescent="0.25">
      <c r="A2" s="15">
        <f>'Data Input'!$E$4</f>
        <v>0</v>
      </c>
      <c r="B2" s="15" t="s">
        <v>6048</v>
      </c>
      <c r="C2" s="15" t="s">
        <v>6047</v>
      </c>
      <c r="D2" s="15">
        <f>'Data Input'!$E$5</f>
        <v>0</v>
      </c>
      <c r="E2" s="15" t="s">
        <v>6051</v>
      </c>
      <c r="F2" s="15" t="s">
        <v>8</v>
      </c>
      <c r="G2" s="15"/>
      <c r="H2" s="15">
        <f>'Data Input'!$E$8</f>
        <v>0</v>
      </c>
    </row>
    <row r="3" spans="1:8" x14ac:dyDescent="0.25">
      <c r="A3" s="15">
        <f>'Data Input'!$E$4</f>
        <v>0</v>
      </c>
      <c r="B3" s="15" t="s">
        <v>6048</v>
      </c>
      <c r="C3" s="15" t="s">
        <v>6047</v>
      </c>
      <c r="D3" s="15">
        <f>'Data Input'!$E$5</f>
        <v>0</v>
      </c>
      <c r="E3" s="15" t="s">
        <v>6049</v>
      </c>
      <c r="F3" s="15" t="s">
        <v>8</v>
      </c>
      <c r="G3" s="15"/>
      <c r="H3" s="15">
        <f>'Data Input'!$E$10</f>
        <v>0</v>
      </c>
    </row>
    <row r="4" spans="1:8" x14ac:dyDescent="0.25">
      <c r="A4" s="15">
        <f>'Data Input'!$E$4</f>
        <v>0</v>
      </c>
      <c r="B4" s="15" t="s">
        <v>6048</v>
      </c>
      <c r="C4" s="15" t="s">
        <v>6047</v>
      </c>
      <c r="D4" s="15">
        <f>'Data Input'!$E$5</f>
        <v>0</v>
      </c>
      <c r="E4" s="15" t="s">
        <v>6052</v>
      </c>
      <c r="F4" s="15" t="s">
        <v>8</v>
      </c>
      <c r="G4" s="15"/>
      <c r="H4" s="15">
        <f>'Data Input'!$E$11</f>
        <v>0</v>
      </c>
    </row>
    <row r="5" spans="1:8" x14ac:dyDescent="0.25">
      <c r="A5" s="15">
        <f>'Data Input'!$E$4</f>
        <v>0</v>
      </c>
      <c r="B5" s="15" t="s">
        <v>6048</v>
      </c>
      <c r="C5" s="15" t="s">
        <v>6047</v>
      </c>
      <c r="D5" s="15">
        <f>'Data Input'!$E$5</f>
        <v>0</v>
      </c>
      <c r="E5" s="15" t="s">
        <v>6053</v>
      </c>
      <c r="F5" s="15" t="s">
        <v>7</v>
      </c>
      <c r="G5" s="15">
        <f>'Data Input'!E9</f>
        <v>0</v>
      </c>
      <c r="H5" s="15"/>
    </row>
    <row r="6" spans="1:8" x14ac:dyDescent="0.25">
      <c r="A6" s="15">
        <f>'Data Input'!$E$4</f>
        <v>0</v>
      </c>
      <c r="B6" s="15" t="s">
        <v>6048</v>
      </c>
      <c r="C6" s="15" t="s">
        <v>6047</v>
      </c>
      <c r="D6" s="15">
        <f>'Data Input'!$E$5</f>
        <v>0</v>
      </c>
      <c r="E6" s="15" t="s">
        <v>6067</v>
      </c>
      <c r="F6" s="15" t="s">
        <v>7</v>
      </c>
      <c r="G6" s="15">
        <f>'Data Input'!$E$12</f>
        <v>0</v>
      </c>
    </row>
    <row r="7" spans="1:8" x14ac:dyDescent="0.25">
      <c r="A7" s="22" t="str" cm="1">
        <f t="array" ref="A7">TRIM(IF(INDEX('Data Input'!$D:$D,18+CEILING((ROW()-6)/2,1))&lt;&gt;"",'Data Input'!$E$4,""))</f>
        <v/>
      </c>
      <c r="B7" s="22" t="str" cm="1">
        <f t="array" ref="B7">TRIM(IF(INDEX('Data Input'!$D:$D,18+CEILING((ROW()-6)/2,1))&lt;&gt;"","SC1206B",""))</f>
        <v/>
      </c>
      <c r="C7" s="22" t="str" cm="1">
        <f t="array" ref="C7">TRIM(IF(INDEX('Data Input'!$D:$D,18+CEILING((ROW()-6)/2,1))&lt;&gt;"","EOY",""))</f>
        <v/>
      </c>
      <c r="D7" s="22" t="str" cm="1">
        <f t="array" ref="D7">TRIM(IF(INDEX('Data Input'!$D:$D,18+CEILING((ROW()-6)/2,1))&lt;&gt;"",'Data Input'!$E$5,""))</f>
        <v/>
      </c>
      <c r="E7" s="22" t="str" cm="1">
        <f t="array" ref="E7">IF(INDEX('Data Input'!C:C,18+CEILING((ROW()-6)/2,1))&lt;&gt;"","STUDARTAG_"&amp; LEFT(INDEX('Data Input'!C:C,18+CEILING((ROW()-6)/2,1)),9) &amp; IF(MOD(ROW()-6,2)=1,"_REQUEST","_PLACE"),"")</f>
        <v/>
      </c>
      <c r="F7" s="22" t="str" cm="1">
        <f t="array" ref="F7">TRIM(IF(INDEX('Data Input'!$D:$D,18+CEILING((ROW()-6)/2,1))&lt;&gt;"","COUNT",""))</f>
        <v/>
      </c>
      <c r="G7" s="22" t="str" cm="1">
        <f t="array" ref="G7">IF(INDEX('Data Input'!C:C,18+CEILING((ROW()-6)/2,1))&lt;&gt;"",IF(MOD(ROW()-6,2)=1,INDEX('Data Input'!D:D,18+CEILING((ROW()-6)/2,1)),INDEX('Data Input'!E:E,18+CEILING((ROW()-7)/2,1))),"")</f>
        <v/>
      </c>
      <c r="H7" s="15"/>
    </row>
    <row r="8" spans="1:8" x14ac:dyDescent="0.25">
      <c r="A8" s="22" t="str" cm="1">
        <f t="array" ref="A8">TRIM(IF(INDEX('Data Input'!$D:$D,18+CEILING((ROW()-6)/2,1))&lt;&gt;"",'Data Input'!$E$4,""))</f>
        <v/>
      </c>
      <c r="B8" s="22" t="str" cm="1">
        <f t="array" ref="B8">TRIM(IF(INDEX('Data Input'!$D:$D,18+CEILING((ROW()-6)/2,1))&lt;&gt;"","SC1206B",""))</f>
        <v/>
      </c>
      <c r="C8" s="22" t="str" cm="1">
        <f t="array" ref="C8">TRIM(IF(INDEX('Data Input'!$D:$D,18+CEILING((ROW()-6)/2,1))&lt;&gt;"","EOY",""))</f>
        <v/>
      </c>
      <c r="D8" s="22" t="str" cm="1">
        <f t="array" ref="D8">TRIM(IF(INDEX('Data Input'!$D:$D,18+CEILING((ROW()-6)/2,1))&lt;&gt;"",'Data Input'!$E$5,""))</f>
        <v/>
      </c>
      <c r="E8" s="22" t="str" cm="1">
        <f t="array" ref="E8">IF(INDEX('Data Input'!C:C,18+CEILING((ROW()-6)/2,1))&lt;&gt;"","STUDARTAG_"&amp; LEFT(INDEX('Data Input'!C:C,18+CEILING((ROW()-6)/2,1)),9) &amp; IF(MOD(ROW()-6,2)=1,"_REQUEST","_PLACE"),"")</f>
        <v/>
      </c>
      <c r="F8" s="22" t="str" cm="1">
        <f t="array" ref="F8">TRIM(IF(INDEX('Data Input'!$D:$D,18+CEILING((ROW()-6)/2,1))&lt;&gt;"","COUNT",""))</f>
        <v/>
      </c>
      <c r="G8" s="22" t="str" cm="1">
        <f t="array" ref="G8">IF(INDEX('Data Input'!C:C,18+CEILING((ROW()-6)/2,1))&lt;&gt;"",IF(MOD(ROW()-6,2)=1,INDEX('Data Input'!D:D,18+CEILING((ROW()-6)/2,1)),INDEX('Data Input'!E:E,18+CEILING((ROW()-7)/2,1))),"")</f>
        <v/>
      </c>
      <c r="H8" s="15"/>
    </row>
    <row r="9" spans="1:8" x14ac:dyDescent="0.25">
      <c r="A9" s="22" t="str" cm="1">
        <f t="array" ref="A9">TRIM(IF(INDEX('Data Input'!$D:$D,18+CEILING((ROW()-6)/2,1))&lt;&gt;"",'Data Input'!$E$4,""))</f>
        <v/>
      </c>
      <c r="B9" s="22" t="str" cm="1">
        <f t="array" ref="B9">TRIM(IF(INDEX('Data Input'!$D:$D,18+CEILING((ROW()-6)/2,1))&lt;&gt;"","SC1206B",""))</f>
        <v/>
      </c>
      <c r="C9" s="22" t="str" cm="1">
        <f t="array" ref="C9">TRIM(IF(INDEX('Data Input'!$D:$D,18+CEILING((ROW()-6)/2,1))&lt;&gt;"","EOY",""))</f>
        <v/>
      </c>
      <c r="D9" s="22" t="str" cm="1">
        <f t="array" ref="D9">TRIM(IF(INDEX('Data Input'!$D:$D,18+CEILING((ROW()-6)/2,1))&lt;&gt;"",'Data Input'!$E$5,""))</f>
        <v/>
      </c>
      <c r="E9" s="22" t="str" cm="1">
        <f t="array" ref="E9">IF(INDEX('Data Input'!C:C,18+CEILING((ROW()-6)/2,1))&lt;&gt;"","STUDARTAG_"&amp; LEFT(INDEX('Data Input'!C:C,18+CEILING((ROW()-6)/2,1)),9) &amp; IF(MOD(ROW()-6,2)=1,"_REQUEST","_PLACE"),"")</f>
        <v/>
      </c>
      <c r="F9" s="22" t="str" cm="1">
        <f t="array" ref="F9">TRIM(IF(INDEX('Data Input'!$D:$D,18+CEILING((ROW()-6)/2,1))&lt;&gt;"","COUNT",""))</f>
        <v/>
      </c>
      <c r="G9" s="22" t="str" cm="1">
        <f t="array" ref="G9">IF(INDEX('Data Input'!C:C,18+CEILING((ROW()-6)/2,1))&lt;&gt;"",IF(MOD(ROW()-6,2)=1,INDEX('Data Input'!D:D,18+CEILING((ROW()-6)/2,1)),INDEX('Data Input'!E:E,18+CEILING((ROW()-7)/2,1))),"")</f>
        <v/>
      </c>
      <c r="H9" s="15"/>
    </row>
    <row r="10" spans="1:8" x14ac:dyDescent="0.25">
      <c r="A10" s="22" t="str" cm="1">
        <f t="array" ref="A10">TRIM(IF(INDEX('Data Input'!$D:$D,18+CEILING((ROW()-6)/2,1))&lt;&gt;"",'Data Input'!$E$4,""))</f>
        <v/>
      </c>
      <c r="B10" s="22" t="str" cm="1">
        <f t="array" ref="B10">TRIM(IF(INDEX('Data Input'!$D:$D,18+CEILING((ROW()-6)/2,1))&lt;&gt;"","SC1206B",""))</f>
        <v/>
      </c>
      <c r="C10" s="22" t="str" cm="1">
        <f t="array" ref="C10">TRIM(IF(INDEX('Data Input'!$D:$D,18+CEILING((ROW()-6)/2,1))&lt;&gt;"","EOY",""))</f>
        <v/>
      </c>
      <c r="D10" s="22" t="str" cm="1">
        <f t="array" ref="D10">TRIM(IF(INDEX('Data Input'!$D:$D,18+CEILING((ROW()-6)/2,1))&lt;&gt;"",'Data Input'!$E$5,""))</f>
        <v/>
      </c>
      <c r="E10" s="22" t="str" cm="1">
        <f t="array" ref="E10">IF(INDEX('Data Input'!C:C,18+CEILING((ROW()-6)/2,1))&lt;&gt;"","STUDARTAG_"&amp; LEFT(INDEX('Data Input'!C:C,18+CEILING((ROW()-6)/2,1)),9) &amp; IF(MOD(ROW()-6,2)=1,"_REQUEST","_PLACE"),"")</f>
        <v/>
      </c>
      <c r="F10" s="22" t="str" cm="1">
        <f t="array" ref="F10">TRIM(IF(INDEX('Data Input'!$D:$D,18+CEILING((ROW()-6)/2,1))&lt;&gt;"","COUNT",""))</f>
        <v/>
      </c>
      <c r="G10" s="22" t="str" cm="1">
        <f t="array" ref="G10">IF(INDEX('Data Input'!C:C,18+CEILING((ROW()-6)/2,1))&lt;&gt;"",IF(MOD(ROW()-6,2)=1,INDEX('Data Input'!D:D,18+CEILING((ROW()-6)/2,1)),INDEX('Data Input'!E:E,18+CEILING((ROW()-7)/2,1))),"")</f>
        <v/>
      </c>
      <c r="H10" s="15"/>
    </row>
    <row r="11" spans="1:8" x14ac:dyDescent="0.25">
      <c r="A11" s="22" t="str" cm="1">
        <f t="array" ref="A11">TRIM(IF(INDEX('Data Input'!$D:$D,18+CEILING((ROW()-6)/2,1))&lt;&gt;"",'Data Input'!$E$4,""))</f>
        <v/>
      </c>
      <c r="B11" s="22" t="str" cm="1">
        <f t="array" ref="B11">TRIM(IF(INDEX('Data Input'!$D:$D,18+CEILING((ROW()-6)/2,1))&lt;&gt;"","SC1206B",""))</f>
        <v/>
      </c>
      <c r="C11" s="22" t="str" cm="1">
        <f t="array" ref="C11">TRIM(IF(INDEX('Data Input'!$D:$D,18+CEILING((ROW()-6)/2,1))&lt;&gt;"","EOY",""))</f>
        <v/>
      </c>
      <c r="D11" s="22" t="str" cm="1">
        <f t="array" ref="D11">TRIM(IF(INDEX('Data Input'!$D:$D,18+CEILING((ROW()-6)/2,1))&lt;&gt;"",'Data Input'!$E$5,""))</f>
        <v/>
      </c>
      <c r="E11" s="22" t="str" cm="1">
        <f t="array" ref="E11">IF(INDEX('Data Input'!C:C,18+CEILING((ROW()-6)/2,1))&lt;&gt;"","STUDARTAG_"&amp; LEFT(INDEX('Data Input'!C:C,18+CEILING((ROW()-6)/2,1)),9) &amp; IF(MOD(ROW()-6,2)=1,"_REQUEST","_PLACE"),"")</f>
        <v/>
      </c>
      <c r="F11" s="22" t="str" cm="1">
        <f t="array" ref="F11">TRIM(IF(INDEX('Data Input'!$D:$D,18+CEILING((ROW()-6)/2,1))&lt;&gt;"","COUNT",""))</f>
        <v/>
      </c>
      <c r="G11" s="22" t="str" cm="1">
        <f t="array" ref="G11">IF(INDEX('Data Input'!C:C,18+CEILING((ROW()-6)/2,1))&lt;&gt;"",IF(MOD(ROW()-6,2)=1,INDEX('Data Input'!D:D,18+CEILING((ROW()-6)/2,1)),INDEX('Data Input'!E:E,18+CEILING((ROW()-7)/2,1))),"")</f>
        <v/>
      </c>
      <c r="H11" s="15"/>
    </row>
    <row r="12" spans="1:8" x14ac:dyDescent="0.25">
      <c r="A12" s="22" t="str" cm="1">
        <f t="array" ref="A12">TRIM(IF(INDEX('Data Input'!$D:$D,18+CEILING((ROW()-6)/2,1))&lt;&gt;"",'Data Input'!$E$4,""))</f>
        <v/>
      </c>
      <c r="B12" s="22" t="str" cm="1">
        <f t="array" ref="B12">TRIM(IF(INDEX('Data Input'!$D:$D,18+CEILING((ROW()-6)/2,1))&lt;&gt;"","SC1206B",""))</f>
        <v/>
      </c>
      <c r="C12" s="22" t="str" cm="1">
        <f t="array" ref="C12">TRIM(IF(INDEX('Data Input'!$D:$D,18+CEILING((ROW()-6)/2,1))&lt;&gt;"","EOY",""))</f>
        <v/>
      </c>
      <c r="D12" s="22" t="str" cm="1">
        <f t="array" ref="D12">TRIM(IF(INDEX('Data Input'!$D:$D,18+CEILING((ROW()-6)/2,1))&lt;&gt;"",'Data Input'!$E$5,""))</f>
        <v/>
      </c>
      <c r="E12" s="22" t="str" cm="1">
        <f t="array" ref="E12">IF(INDEX('Data Input'!C:C,18+CEILING((ROW()-6)/2,1))&lt;&gt;"","STUDARTAG_"&amp; LEFT(INDEX('Data Input'!C:C,18+CEILING((ROW()-6)/2,1)),9) &amp; IF(MOD(ROW()-6,2)=1,"_REQUEST","_PLACE"),"")</f>
        <v/>
      </c>
      <c r="F12" s="22" t="str" cm="1">
        <f t="array" ref="F12">TRIM(IF(INDEX('Data Input'!$D:$D,18+CEILING((ROW()-6)/2,1))&lt;&gt;"","COUNT",""))</f>
        <v/>
      </c>
      <c r="G12" s="22" t="str" cm="1">
        <f t="array" ref="G12">IF(INDEX('Data Input'!C:C,18+CEILING((ROW()-6)/2,1))&lt;&gt;"",IF(MOD(ROW()-6,2)=1,INDEX('Data Input'!D:D,18+CEILING((ROW()-6)/2,1)),INDEX('Data Input'!E:E,18+CEILING((ROW()-7)/2,1))),"")</f>
        <v/>
      </c>
      <c r="H12" s="15"/>
    </row>
    <row r="13" spans="1:8" x14ac:dyDescent="0.25">
      <c r="A13" s="22" t="str" cm="1">
        <f t="array" ref="A13">TRIM(IF(INDEX('Data Input'!$D:$D,18+CEILING((ROW()-6)/2,1))&lt;&gt;"",'Data Input'!$E$4,""))</f>
        <v/>
      </c>
      <c r="B13" s="22" t="str" cm="1">
        <f t="array" ref="B13">TRIM(IF(INDEX('Data Input'!$D:$D,18+CEILING((ROW()-6)/2,1))&lt;&gt;"","SC1206B",""))</f>
        <v/>
      </c>
      <c r="C13" s="22" t="str" cm="1">
        <f t="array" ref="C13">TRIM(IF(INDEX('Data Input'!$D:$D,18+CEILING((ROW()-6)/2,1))&lt;&gt;"","EOY",""))</f>
        <v/>
      </c>
      <c r="D13" s="22" t="str" cm="1">
        <f t="array" ref="D13">TRIM(IF(INDEX('Data Input'!$D:$D,18+CEILING((ROW()-6)/2,1))&lt;&gt;"",'Data Input'!$E$5,""))</f>
        <v/>
      </c>
      <c r="E13" s="22" t="str" cm="1">
        <f t="array" ref="E13">IF(INDEX('Data Input'!C:C,18+CEILING((ROW()-6)/2,1))&lt;&gt;"","STUDARTAG_"&amp; LEFT(INDEX('Data Input'!C:C,18+CEILING((ROW()-6)/2,1)),9) &amp; IF(MOD(ROW()-6,2)=1,"_REQUEST","_PLACE"),"")</f>
        <v/>
      </c>
      <c r="F13" s="22" t="str" cm="1">
        <f t="array" ref="F13">TRIM(IF(INDEX('Data Input'!$D:$D,18+CEILING((ROW()-6)/2,1))&lt;&gt;"","COUNT",""))</f>
        <v/>
      </c>
      <c r="G13" s="22" t="str" cm="1">
        <f t="array" ref="G13">IF(INDEX('Data Input'!C:C,18+CEILING((ROW()-6)/2,1))&lt;&gt;"",IF(MOD(ROW()-6,2)=1,INDEX('Data Input'!D:D,18+CEILING((ROW()-6)/2,1)),INDEX('Data Input'!E:E,18+CEILING((ROW()-7)/2,1))),"")</f>
        <v/>
      </c>
      <c r="H13" s="15"/>
    </row>
    <row r="14" spans="1:8" x14ac:dyDescent="0.25">
      <c r="A14" s="22" t="str" cm="1">
        <f t="array" ref="A14">TRIM(IF(INDEX('Data Input'!$D:$D,18+CEILING((ROW()-6)/2,1))&lt;&gt;"",'Data Input'!$E$4,""))</f>
        <v/>
      </c>
      <c r="B14" s="22" t="str" cm="1">
        <f t="array" ref="B14">TRIM(IF(INDEX('Data Input'!$D:$D,18+CEILING((ROW()-6)/2,1))&lt;&gt;"","SC1206B",""))</f>
        <v/>
      </c>
      <c r="C14" s="22" t="str" cm="1">
        <f t="array" ref="C14">TRIM(IF(INDEX('Data Input'!$D:$D,18+CEILING((ROW()-6)/2,1))&lt;&gt;"","EOY",""))</f>
        <v/>
      </c>
      <c r="D14" s="22" t="str" cm="1">
        <f t="array" ref="D14">TRIM(IF(INDEX('Data Input'!$D:$D,18+CEILING((ROW()-6)/2,1))&lt;&gt;"",'Data Input'!$E$5,""))</f>
        <v/>
      </c>
      <c r="E14" s="22" t="str" cm="1">
        <f t="array" ref="E14">IF(INDEX('Data Input'!C:C,18+CEILING((ROW()-6)/2,1))&lt;&gt;"","STUDARTAG_"&amp; LEFT(INDEX('Data Input'!C:C,18+CEILING((ROW()-6)/2,1)),9) &amp; IF(MOD(ROW()-6,2)=1,"_REQUEST","_PLACE"),"")</f>
        <v/>
      </c>
      <c r="F14" s="22" t="str" cm="1">
        <f t="array" ref="F14">TRIM(IF(INDEX('Data Input'!$D:$D,18+CEILING((ROW()-6)/2,1))&lt;&gt;"","COUNT",""))</f>
        <v/>
      </c>
      <c r="G14" s="22" t="str" cm="1">
        <f t="array" ref="G14">IF(INDEX('Data Input'!C:C,18+CEILING((ROW()-6)/2,1))&lt;&gt;"",IF(MOD(ROW()-6,2)=1,INDEX('Data Input'!D:D,18+CEILING((ROW()-6)/2,1)),INDEX('Data Input'!E:E,18+CEILING((ROW()-7)/2,1))),"")</f>
        <v/>
      </c>
      <c r="H14" s="15"/>
    </row>
    <row r="15" spans="1:8" x14ac:dyDescent="0.25">
      <c r="A15" s="22" t="str" cm="1">
        <f t="array" ref="A15">TRIM(IF(INDEX('Data Input'!$D:$D,18+CEILING((ROW()-6)/2,1))&lt;&gt;"",'Data Input'!$E$4,""))</f>
        <v/>
      </c>
      <c r="B15" s="22" t="str" cm="1">
        <f t="array" ref="B15">TRIM(IF(INDEX('Data Input'!$D:$D,18+CEILING((ROW()-6)/2,1))&lt;&gt;"","SC1206B",""))</f>
        <v/>
      </c>
      <c r="C15" s="22" t="str" cm="1">
        <f t="array" ref="C15">TRIM(IF(INDEX('Data Input'!$D:$D,18+CEILING((ROW()-6)/2,1))&lt;&gt;"","EOY",""))</f>
        <v/>
      </c>
      <c r="D15" s="22" t="str" cm="1">
        <f t="array" ref="D15">TRIM(IF(INDEX('Data Input'!$D:$D,18+CEILING((ROW()-6)/2,1))&lt;&gt;"",'Data Input'!$E$5,""))</f>
        <v/>
      </c>
      <c r="E15" s="22" t="str" cm="1">
        <f t="array" ref="E15">IF(INDEX('Data Input'!C:C,18+CEILING((ROW()-6)/2,1))&lt;&gt;"","STUDARTAG_"&amp; LEFT(INDEX('Data Input'!C:C,18+CEILING((ROW()-6)/2,1)),9) &amp; IF(MOD(ROW()-6,2)=1,"_REQUEST","_PLACE"),"")</f>
        <v/>
      </c>
      <c r="F15" s="22" t="str" cm="1">
        <f t="array" ref="F15">TRIM(IF(INDEX('Data Input'!$D:$D,18+CEILING((ROW()-6)/2,1))&lt;&gt;"","COUNT",""))</f>
        <v/>
      </c>
      <c r="G15" s="22" t="str" cm="1">
        <f t="array" ref="G15">IF(INDEX('Data Input'!C:C,18+CEILING((ROW()-6)/2,1))&lt;&gt;"",IF(MOD(ROW()-6,2)=1,INDEX('Data Input'!D:D,18+CEILING((ROW()-6)/2,1)),INDEX('Data Input'!E:E,18+CEILING((ROW()-7)/2,1))),"")</f>
        <v/>
      </c>
      <c r="H15" s="15"/>
    </row>
    <row r="16" spans="1:8" x14ac:dyDescent="0.25">
      <c r="A16" s="22" t="str" cm="1">
        <f t="array" ref="A16">TRIM(IF(INDEX('Data Input'!$D:$D,18+CEILING((ROW()-6)/2,1))&lt;&gt;"",'Data Input'!$E$4,""))</f>
        <v/>
      </c>
      <c r="B16" s="22" t="str" cm="1">
        <f t="array" ref="B16">TRIM(IF(INDEX('Data Input'!$D:$D,18+CEILING((ROW()-6)/2,1))&lt;&gt;"","SC1206B",""))</f>
        <v/>
      </c>
      <c r="C16" s="22" t="str" cm="1">
        <f t="array" ref="C16">TRIM(IF(INDEX('Data Input'!$D:$D,18+CEILING((ROW()-6)/2,1))&lt;&gt;"","EOY",""))</f>
        <v/>
      </c>
      <c r="D16" s="22" t="str" cm="1">
        <f t="array" ref="D16">TRIM(IF(INDEX('Data Input'!$D:$D,18+CEILING((ROW()-6)/2,1))&lt;&gt;"",'Data Input'!$E$5,""))</f>
        <v/>
      </c>
      <c r="E16" s="22" t="str" cm="1">
        <f t="array" ref="E16">IF(INDEX('Data Input'!C:C,18+CEILING((ROW()-6)/2,1))&lt;&gt;"","STUDARTAG_"&amp; LEFT(INDEX('Data Input'!C:C,18+CEILING((ROW()-6)/2,1)),9) &amp; IF(MOD(ROW()-6,2)=1,"_REQUEST","_PLACE"),"")</f>
        <v/>
      </c>
      <c r="F16" s="22" t="str" cm="1">
        <f t="array" ref="F16">TRIM(IF(INDEX('Data Input'!$D:$D,18+CEILING((ROW()-6)/2,1))&lt;&gt;"","COUNT",""))</f>
        <v/>
      </c>
      <c r="G16" s="22" t="str" cm="1">
        <f t="array" ref="G16">IF(INDEX('Data Input'!C:C,18+CEILING((ROW()-6)/2,1))&lt;&gt;"",IF(MOD(ROW()-6,2)=1,INDEX('Data Input'!D:D,18+CEILING((ROW()-6)/2,1)),INDEX('Data Input'!E:E,18+CEILING((ROW()-7)/2,1))),"")</f>
        <v/>
      </c>
      <c r="H16" s="15"/>
    </row>
    <row r="17" spans="1:8" x14ac:dyDescent="0.25">
      <c r="A17" s="22" t="str" cm="1">
        <f t="array" ref="A17">TRIM(IF(INDEX('Data Input'!$D:$D,18+CEILING((ROW()-6)/2,1))&lt;&gt;"",'Data Input'!$E$4,""))</f>
        <v/>
      </c>
      <c r="B17" s="22" t="str" cm="1">
        <f t="array" ref="B17">TRIM(IF(INDEX('Data Input'!$D:$D,18+CEILING((ROW()-6)/2,1))&lt;&gt;"","SC1206B",""))</f>
        <v/>
      </c>
      <c r="C17" s="22" t="str" cm="1">
        <f t="array" ref="C17">TRIM(IF(INDEX('Data Input'!$D:$D,18+CEILING((ROW()-6)/2,1))&lt;&gt;"","EOY",""))</f>
        <v/>
      </c>
      <c r="D17" s="22" t="str" cm="1">
        <f t="array" ref="D17">TRIM(IF(INDEX('Data Input'!$D:$D,18+CEILING((ROW()-6)/2,1))&lt;&gt;"",'Data Input'!$E$5,""))</f>
        <v/>
      </c>
      <c r="E17" s="22" t="str" cm="1">
        <f t="array" ref="E17">IF(INDEX('Data Input'!C:C,18+CEILING((ROW()-6)/2,1))&lt;&gt;"","STUDARTAG_"&amp; LEFT(INDEX('Data Input'!C:C,18+CEILING((ROW()-6)/2,1)),9) &amp; IF(MOD(ROW()-6,2)=1,"_REQUEST","_PLACE"),"")</f>
        <v/>
      </c>
      <c r="F17" s="22" t="str" cm="1">
        <f t="array" ref="F17">TRIM(IF(INDEX('Data Input'!$D:$D,18+CEILING((ROW()-6)/2,1))&lt;&gt;"","COUNT",""))</f>
        <v/>
      </c>
      <c r="G17" s="22" t="str" cm="1">
        <f t="array" ref="G17">IF(INDEX('Data Input'!C:C,18+CEILING((ROW()-6)/2,1))&lt;&gt;"",IF(MOD(ROW()-6,2)=1,INDEX('Data Input'!D:D,18+CEILING((ROW()-6)/2,1)),INDEX('Data Input'!E:E,18+CEILING((ROW()-7)/2,1))),"")</f>
        <v/>
      </c>
      <c r="H17" s="15"/>
    </row>
    <row r="18" spans="1:8" x14ac:dyDescent="0.25">
      <c r="A18" s="22" t="str" cm="1">
        <f t="array" ref="A18">TRIM(IF(INDEX('Data Input'!$D:$D,18+CEILING((ROW()-6)/2,1))&lt;&gt;"",'Data Input'!$E$4,""))</f>
        <v/>
      </c>
      <c r="B18" s="22" t="str" cm="1">
        <f t="array" ref="B18">TRIM(IF(INDEX('Data Input'!$D:$D,18+CEILING((ROW()-6)/2,1))&lt;&gt;"","SC1206B",""))</f>
        <v/>
      </c>
      <c r="C18" s="22" t="str" cm="1">
        <f t="array" ref="C18">TRIM(IF(INDEX('Data Input'!$D:$D,18+CEILING((ROW()-6)/2,1))&lt;&gt;"","EOY",""))</f>
        <v/>
      </c>
      <c r="D18" s="22" t="str" cm="1">
        <f t="array" ref="D18">TRIM(IF(INDEX('Data Input'!$D:$D,18+CEILING((ROW()-6)/2,1))&lt;&gt;"",'Data Input'!$E$5,""))</f>
        <v/>
      </c>
      <c r="E18" s="22" t="str" cm="1">
        <f t="array" ref="E18">IF(INDEX('Data Input'!C:C,18+CEILING((ROW()-6)/2,1))&lt;&gt;"","STUDARTAG_"&amp; LEFT(INDEX('Data Input'!C:C,18+CEILING((ROW()-6)/2,1)),9) &amp; IF(MOD(ROW()-6,2)=1,"_REQUEST","_PLACE"),"")</f>
        <v/>
      </c>
      <c r="F18" s="22" t="str" cm="1">
        <f t="array" ref="F18">TRIM(IF(INDEX('Data Input'!$D:$D,18+CEILING((ROW()-6)/2,1))&lt;&gt;"","COUNT",""))</f>
        <v/>
      </c>
      <c r="G18" s="22" t="str" cm="1">
        <f t="array" ref="G18">IF(INDEX('Data Input'!C:C,18+CEILING((ROW()-6)/2,1))&lt;&gt;"",IF(MOD(ROW()-6,2)=1,INDEX('Data Input'!D:D,18+CEILING((ROW()-6)/2,1)),INDEX('Data Input'!E:E,18+CEILING((ROW()-7)/2,1))),"")</f>
        <v/>
      </c>
      <c r="H18" s="15"/>
    </row>
    <row r="19" spans="1:8" x14ac:dyDescent="0.25">
      <c r="A19" s="22" t="str" cm="1">
        <f t="array" ref="A19">TRIM(IF(INDEX('Data Input'!$D:$D,18+CEILING((ROW()-6)/2,1))&lt;&gt;"",'Data Input'!$E$4,""))</f>
        <v/>
      </c>
      <c r="B19" s="22" t="str" cm="1">
        <f t="array" ref="B19">TRIM(IF(INDEX('Data Input'!$D:$D,18+CEILING((ROW()-6)/2,1))&lt;&gt;"","SC1206B",""))</f>
        <v/>
      </c>
      <c r="C19" s="22" t="str" cm="1">
        <f t="array" ref="C19">TRIM(IF(INDEX('Data Input'!$D:$D,18+CEILING((ROW()-6)/2,1))&lt;&gt;"","EOY",""))</f>
        <v/>
      </c>
      <c r="D19" s="22" t="str" cm="1">
        <f t="array" ref="D19">TRIM(IF(INDEX('Data Input'!$D:$D,18+CEILING((ROW()-6)/2,1))&lt;&gt;"",'Data Input'!$E$5,""))</f>
        <v/>
      </c>
      <c r="E19" s="22" t="str" cm="1">
        <f t="array" ref="E19">IF(INDEX('Data Input'!C:C,18+CEILING((ROW()-6)/2,1))&lt;&gt;"","STUDARTAG_"&amp; LEFT(INDEX('Data Input'!C:C,18+CEILING((ROW()-6)/2,1)),9) &amp; IF(MOD(ROW()-6,2)=1,"_REQUEST","_PLACE"),"")</f>
        <v/>
      </c>
      <c r="F19" s="22" t="str" cm="1">
        <f t="array" ref="F19">TRIM(IF(INDEX('Data Input'!$D:$D,18+CEILING((ROW()-6)/2,1))&lt;&gt;"","COUNT",""))</f>
        <v/>
      </c>
      <c r="G19" s="22" t="str" cm="1">
        <f t="array" ref="G19">IF(INDEX('Data Input'!C:C,18+CEILING((ROW()-6)/2,1))&lt;&gt;"",IF(MOD(ROW()-6,2)=1,INDEX('Data Input'!D:D,18+CEILING((ROW()-6)/2,1)),INDEX('Data Input'!E:E,18+CEILING((ROW()-7)/2,1))),"")</f>
        <v/>
      </c>
      <c r="H19" s="15"/>
    </row>
    <row r="20" spans="1:8" x14ac:dyDescent="0.25">
      <c r="A20" s="22" t="str" cm="1">
        <f t="array" ref="A20">TRIM(IF(INDEX('Data Input'!$D:$D,18+CEILING((ROW()-6)/2,1))&lt;&gt;"",'Data Input'!$E$4,""))</f>
        <v/>
      </c>
      <c r="B20" s="22" t="str" cm="1">
        <f t="array" ref="B20">TRIM(IF(INDEX('Data Input'!$D:$D,18+CEILING((ROW()-6)/2,1))&lt;&gt;"","SC1206B",""))</f>
        <v/>
      </c>
      <c r="C20" s="22" t="str" cm="1">
        <f t="array" ref="C20">TRIM(IF(INDEX('Data Input'!$D:$D,18+CEILING((ROW()-6)/2,1))&lt;&gt;"","EOY",""))</f>
        <v/>
      </c>
      <c r="D20" s="22" t="str" cm="1">
        <f t="array" ref="D20">TRIM(IF(INDEX('Data Input'!$D:$D,18+CEILING((ROW()-6)/2,1))&lt;&gt;"",'Data Input'!$E$5,""))</f>
        <v/>
      </c>
      <c r="E20" s="22" t="str" cm="1">
        <f t="array" ref="E20">IF(INDEX('Data Input'!C:C,18+CEILING((ROW()-6)/2,1))&lt;&gt;"","STUDARTAG_"&amp; LEFT(INDEX('Data Input'!C:C,18+CEILING((ROW()-6)/2,1)),9) &amp; IF(MOD(ROW()-6,2)=1,"_REQUEST","_PLACE"),"")</f>
        <v/>
      </c>
      <c r="F20" s="22" t="str" cm="1">
        <f t="array" ref="F20">TRIM(IF(INDEX('Data Input'!$D:$D,18+CEILING((ROW()-6)/2,1))&lt;&gt;"","COUNT",""))</f>
        <v/>
      </c>
      <c r="G20" s="22" t="str" cm="1">
        <f t="array" ref="G20">IF(INDEX('Data Input'!C:C,18+CEILING((ROW()-6)/2,1))&lt;&gt;"",IF(MOD(ROW()-6,2)=1,INDEX('Data Input'!D:D,18+CEILING((ROW()-6)/2,1)),INDEX('Data Input'!E:E,18+CEILING((ROW()-7)/2,1))),"")</f>
        <v/>
      </c>
      <c r="H20" s="15"/>
    </row>
    <row r="21" spans="1:8" x14ac:dyDescent="0.25">
      <c r="A21" s="22" t="str" cm="1">
        <f t="array" ref="A21">TRIM(IF(INDEX('Data Input'!$D:$D,18+CEILING((ROW()-6)/2,1))&lt;&gt;"",'Data Input'!$E$4,""))</f>
        <v/>
      </c>
      <c r="B21" s="22" t="str" cm="1">
        <f t="array" ref="B21">TRIM(IF(INDEX('Data Input'!$D:$D,18+CEILING((ROW()-6)/2,1))&lt;&gt;"","SC1206B",""))</f>
        <v/>
      </c>
      <c r="C21" s="22" t="str" cm="1">
        <f t="array" ref="C21">TRIM(IF(INDEX('Data Input'!$D:$D,18+CEILING((ROW()-6)/2,1))&lt;&gt;"","EOY",""))</f>
        <v/>
      </c>
      <c r="D21" s="22" t="str" cm="1">
        <f t="array" ref="D21">TRIM(IF(INDEX('Data Input'!$D:$D,18+CEILING((ROW()-6)/2,1))&lt;&gt;"",'Data Input'!$E$5,""))</f>
        <v/>
      </c>
      <c r="E21" s="22" t="str" cm="1">
        <f t="array" ref="E21">IF(INDEX('Data Input'!C:C,18+CEILING((ROW()-6)/2,1))&lt;&gt;"","STUDARTAG_"&amp; LEFT(INDEX('Data Input'!C:C,18+CEILING((ROW()-6)/2,1)),9) &amp; IF(MOD(ROW()-6,2)=1,"_REQUEST","_PLACE"),"")</f>
        <v/>
      </c>
      <c r="F21" s="22" t="str" cm="1">
        <f t="array" ref="F21">TRIM(IF(INDEX('Data Input'!$D:$D,18+CEILING((ROW()-6)/2,1))&lt;&gt;"","COUNT",""))</f>
        <v/>
      </c>
      <c r="G21" s="22" t="str" cm="1">
        <f t="array" ref="G21">IF(INDEX('Data Input'!C:C,18+CEILING((ROW()-6)/2,1))&lt;&gt;"",IF(MOD(ROW()-6,2)=1,INDEX('Data Input'!D:D,18+CEILING((ROW()-6)/2,1)),INDEX('Data Input'!E:E,18+CEILING((ROW()-7)/2,1))),"")</f>
        <v/>
      </c>
      <c r="H21" s="15"/>
    </row>
    <row r="22" spans="1:8" x14ac:dyDescent="0.25">
      <c r="A22" s="22" t="str" cm="1">
        <f t="array" ref="A22">TRIM(IF(INDEX('Data Input'!$D:$D,18+CEILING((ROW()-6)/2,1))&lt;&gt;"",'Data Input'!$E$4,""))</f>
        <v/>
      </c>
      <c r="B22" s="22" t="str" cm="1">
        <f t="array" ref="B22">TRIM(IF(INDEX('Data Input'!$D:$D,18+CEILING((ROW()-6)/2,1))&lt;&gt;"","SC1206B",""))</f>
        <v/>
      </c>
      <c r="C22" s="22" t="str" cm="1">
        <f t="array" ref="C22">TRIM(IF(INDEX('Data Input'!$D:$D,18+CEILING((ROW()-6)/2,1))&lt;&gt;"","EOY",""))</f>
        <v/>
      </c>
      <c r="D22" s="22" t="str" cm="1">
        <f t="array" ref="D22">TRIM(IF(INDEX('Data Input'!$D:$D,18+CEILING((ROW()-6)/2,1))&lt;&gt;"",'Data Input'!$E$5,""))</f>
        <v/>
      </c>
      <c r="E22" s="22" t="str" cm="1">
        <f t="array" ref="E22">IF(INDEX('Data Input'!C:C,18+CEILING((ROW()-6)/2,1))&lt;&gt;"","STUDARTAG_"&amp; LEFT(INDEX('Data Input'!C:C,18+CEILING((ROW()-6)/2,1)),9) &amp; IF(MOD(ROW()-6,2)=1,"_REQUEST","_PLACE"),"")</f>
        <v/>
      </c>
      <c r="F22" s="22" t="str" cm="1">
        <f t="array" ref="F22">TRIM(IF(INDEX('Data Input'!$D:$D,18+CEILING((ROW()-6)/2,1))&lt;&gt;"","COUNT",""))</f>
        <v/>
      </c>
      <c r="G22" s="22" t="str" cm="1">
        <f t="array" ref="G22">IF(INDEX('Data Input'!C:C,18+CEILING((ROW()-6)/2,1))&lt;&gt;"",IF(MOD(ROW()-6,2)=1,INDEX('Data Input'!D:D,18+CEILING((ROW()-6)/2,1)),INDEX('Data Input'!E:E,18+CEILING((ROW()-7)/2,1))),"")</f>
        <v/>
      </c>
      <c r="H22" s="15"/>
    </row>
    <row r="23" spans="1:8" x14ac:dyDescent="0.25">
      <c r="A23" s="22" t="str" cm="1">
        <f t="array" ref="A23">TRIM(IF(INDEX('Data Input'!$D:$D,18+CEILING((ROW()-6)/2,1))&lt;&gt;"",'Data Input'!$E$4,""))</f>
        <v/>
      </c>
      <c r="B23" s="22" t="str" cm="1">
        <f t="array" ref="B23">TRIM(IF(INDEX('Data Input'!$D:$D,18+CEILING((ROW()-6)/2,1))&lt;&gt;"","SC1206B",""))</f>
        <v/>
      </c>
      <c r="C23" s="22" t="str" cm="1">
        <f t="array" ref="C23">TRIM(IF(INDEX('Data Input'!$D:$D,18+CEILING((ROW()-6)/2,1))&lt;&gt;"","EOY",""))</f>
        <v/>
      </c>
      <c r="D23" s="22" t="str" cm="1">
        <f t="array" ref="D23">TRIM(IF(INDEX('Data Input'!$D:$D,18+CEILING((ROW()-6)/2,1))&lt;&gt;"",'Data Input'!$E$5,""))</f>
        <v/>
      </c>
      <c r="E23" s="22" t="str" cm="1">
        <f t="array" ref="E23">IF(INDEX('Data Input'!C:C,18+CEILING((ROW()-6)/2,1))&lt;&gt;"","STUDARTAG_"&amp; LEFT(INDEX('Data Input'!C:C,18+CEILING((ROW()-6)/2,1)),9) &amp; IF(MOD(ROW()-6,2)=1,"_REQUEST","_PLACE"),"")</f>
        <v/>
      </c>
      <c r="F23" s="22" t="str" cm="1">
        <f t="array" ref="F23">TRIM(IF(INDEX('Data Input'!$D:$D,18+CEILING((ROW()-6)/2,1))&lt;&gt;"","COUNT",""))</f>
        <v/>
      </c>
      <c r="G23" s="22" t="str" cm="1">
        <f t="array" ref="G23">IF(INDEX('Data Input'!C:C,18+CEILING((ROW()-6)/2,1))&lt;&gt;"",IF(MOD(ROW()-6,2)=1,INDEX('Data Input'!D:D,18+CEILING((ROW()-6)/2,1)),INDEX('Data Input'!E:E,18+CEILING((ROW()-7)/2,1))),"")</f>
        <v/>
      </c>
      <c r="H23" s="15"/>
    </row>
    <row r="24" spans="1:8" x14ac:dyDescent="0.25">
      <c r="A24" s="22" t="str" cm="1">
        <f t="array" ref="A24">TRIM(IF(INDEX('Data Input'!$D:$D,18+CEILING((ROW()-6)/2,1))&lt;&gt;"",'Data Input'!$E$4,""))</f>
        <v/>
      </c>
      <c r="B24" s="22" t="str" cm="1">
        <f t="array" ref="B24">TRIM(IF(INDEX('Data Input'!$D:$D,18+CEILING((ROW()-6)/2,1))&lt;&gt;"","SC1206B",""))</f>
        <v/>
      </c>
      <c r="C24" s="22" t="str" cm="1">
        <f t="array" ref="C24">TRIM(IF(INDEX('Data Input'!$D:$D,18+CEILING((ROW()-6)/2,1))&lt;&gt;"","EOY",""))</f>
        <v/>
      </c>
      <c r="D24" s="22" t="str" cm="1">
        <f t="array" ref="D24">TRIM(IF(INDEX('Data Input'!$D:$D,18+CEILING((ROW()-6)/2,1))&lt;&gt;"",'Data Input'!$E$5,""))</f>
        <v/>
      </c>
      <c r="E24" s="22" t="str" cm="1">
        <f t="array" ref="E24">IF(INDEX('Data Input'!C:C,18+CEILING((ROW()-6)/2,1))&lt;&gt;"","STUDARTAG_"&amp; LEFT(INDEX('Data Input'!C:C,18+CEILING((ROW()-6)/2,1)),9) &amp; IF(MOD(ROW()-6,2)=1,"_REQUEST","_PLACE"),"")</f>
        <v/>
      </c>
      <c r="F24" s="22" t="str" cm="1">
        <f t="array" ref="F24">TRIM(IF(INDEX('Data Input'!$D:$D,18+CEILING((ROW()-6)/2,1))&lt;&gt;"","COUNT",""))</f>
        <v/>
      </c>
      <c r="G24" s="22" t="str" cm="1">
        <f t="array" ref="G24">IF(INDEX('Data Input'!C:C,18+CEILING((ROW()-6)/2,1))&lt;&gt;"",IF(MOD(ROW()-6,2)=1,INDEX('Data Input'!D:D,18+CEILING((ROW()-6)/2,1)),INDEX('Data Input'!E:E,18+CEILING((ROW()-7)/2,1))),"")</f>
        <v/>
      </c>
      <c r="H24" s="15"/>
    </row>
    <row r="25" spans="1:8" x14ac:dyDescent="0.25">
      <c r="A25" s="22" t="str" cm="1">
        <f t="array" ref="A25">TRIM(IF(INDEX('Data Input'!$D:$D,18+CEILING((ROW()-6)/2,1))&lt;&gt;"",'Data Input'!$E$4,""))</f>
        <v/>
      </c>
      <c r="B25" s="22" t="str" cm="1">
        <f t="array" ref="B25">TRIM(IF(INDEX('Data Input'!$D:$D,18+CEILING((ROW()-6)/2,1))&lt;&gt;"","SC1206B",""))</f>
        <v/>
      </c>
      <c r="C25" s="22" t="str" cm="1">
        <f t="array" ref="C25">TRIM(IF(INDEX('Data Input'!$D:$D,18+CEILING((ROW()-6)/2,1))&lt;&gt;"","EOY",""))</f>
        <v/>
      </c>
      <c r="D25" s="22" t="str" cm="1">
        <f t="array" ref="D25">TRIM(IF(INDEX('Data Input'!$D:$D,18+CEILING((ROW()-6)/2,1))&lt;&gt;"",'Data Input'!$E$5,""))</f>
        <v/>
      </c>
      <c r="E25" s="22" t="str" cm="1">
        <f t="array" ref="E25">IF(INDEX('Data Input'!C:C,18+CEILING((ROW()-6)/2,1))&lt;&gt;"","STUDARTAG_"&amp; LEFT(INDEX('Data Input'!C:C,18+CEILING((ROW()-6)/2,1)),9) &amp; IF(MOD(ROW()-6,2)=1,"_REQUEST","_PLACE"),"")</f>
        <v/>
      </c>
      <c r="F25" s="22" t="str" cm="1">
        <f t="array" ref="F25">TRIM(IF(INDEX('Data Input'!$D:$D,18+CEILING((ROW()-6)/2,1))&lt;&gt;"","COUNT",""))</f>
        <v/>
      </c>
      <c r="G25" s="22" t="str" cm="1">
        <f t="array" ref="G25">IF(INDEX('Data Input'!C:C,18+CEILING((ROW()-6)/2,1))&lt;&gt;"",IF(MOD(ROW()-6,2)=1,INDEX('Data Input'!D:D,18+CEILING((ROW()-6)/2,1)),INDEX('Data Input'!E:E,18+CEILING((ROW()-7)/2,1))),"")</f>
        <v/>
      </c>
      <c r="H25" s="15"/>
    </row>
    <row r="26" spans="1:8" x14ac:dyDescent="0.25">
      <c r="A26" s="22" t="str" cm="1">
        <f t="array" ref="A26">TRIM(IF(INDEX('Data Input'!$D:$D,18+CEILING((ROW()-6)/2,1))&lt;&gt;"",'Data Input'!$E$4,""))</f>
        <v/>
      </c>
      <c r="B26" s="22" t="str" cm="1">
        <f t="array" ref="B26">TRIM(IF(INDEX('Data Input'!$D:$D,18+CEILING((ROW()-6)/2,1))&lt;&gt;"","SC1206B",""))</f>
        <v/>
      </c>
      <c r="C26" s="22" t="str" cm="1">
        <f t="array" ref="C26">TRIM(IF(INDEX('Data Input'!$D:$D,18+CEILING((ROW()-6)/2,1))&lt;&gt;"","EOY",""))</f>
        <v/>
      </c>
      <c r="D26" s="22" t="str" cm="1">
        <f t="array" ref="D26">TRIM(IF(INDEX('Data Input'!$D:$D,18+CEILING((ROW()-6)/2,1))&lt;&gt;"",'Data Input'!$E$5,""))</f>
        <v/>
      </c>
      <c r="E26" s="22" t="str" cm="1">
        <f t="array" ref="E26">IF(INDEX('Data Input'!C:C,18+CEILING((ROW()-6)/2,1))&lt;&gt;"","STUDARTAG_"&amp; LEFT(INDEX('Data Input'!C:C,18+CEILING((ROW()-6)/2,1)),9) &amp; IF(MOD(ROW()-6,2)=1,"_REQUEST","_PLACE"),"")</f>
        <v/>
      </c>
      <c r="F26" s="22" t="str" cm="1">
        <f t="array" ref="F26">TRIM(IF(INDEX('Data Input'!$D:$D,18+CEILING((ROW()-6)/2,1))&lt;&gt;"","COUNT",""))</f>
        <v/>
      </c>
      <c r="G26" s="22" t="str" cm="1">
        <f t="array" ref="G26">IF(INDEX('Data Input'!C:C,18+CEILING((ROW()-6)/2,1))&lt;&gt;"",IF(MOD(ROW()-6,2)=1,INDEX('Data Input'!D:D,18+CEILING((ROW()-6)/2,1)),INDEX('Data Input'!E:E,18+CEILING((ROW()-7)/2,1))),"")</f>
        <v/>
      </c>
      <c r="H26" s="15"/>
    </row>
    <row r="27" spans="1:8" x14ac:dyDescent="0.25">
      <c r="A27" s="22" t="str" cm="1">
        <f t="array" ref="A27">TRIM(IF(INDEX('Data Input'!$D:$D,18+CEILING((ROW()-6)/2,1))&lt;&gt;"",'Data Input'!$E$4,""))</f>
        <v/>
      </c>
      <c r="B27" s="22" t="str" cm="1">
        <f t="array" ref="B27">TRIM(IF(INDEX('Data Input'!$D:$D,18+CEILING((ROW()-6)/2,1))&lt;&gt;"","SC1206B",""))</f>
        <v/>
      </c>
      <c r="C27" s="22" t="str" cm="1">
        <f t="array" ref="C27">TRIM(IF(INDEX('Data Input'!$D:$D,18+CEILING((ROW()-6)/2,1))&lt;&gt;"","EOY",""))</f>
        <v/>
      </c>
      <c r="D27" s="22" t="str" cm="1">
        <f t="array" ref="D27">TRIM(IF(INDEX('Data Input'!$D:$D,18+CEILING((ROW()-6)/2,1))&lt;&gt;"",'Data Input'!$E$5,""))</f>
        <v/>
      </c>
      <c r="E27" s="22" t="str" cm="1">
        <f t="array" ref="E27">IF(INDEX('Data Input'!C:C,18+CEILING((ROW()-6)/2,1))&lt;&gt;"","STUDARTAG_"&amp; LEFT(INDEX('Data Input'!C:C,18+CEILING((ROW()-6)/2,1)),9) &amp; IF(MOD(ROW()-6,2)=1,"_REQUEST","_PLACE"),"")</f>
        <v/>
      </c>
      <c r="F27" s="22" t="str" cm="1">
        <f t="array" ref="F27">TRIM(IF(INDEX('Data Input'!$D:$D,18+CEILING((ROW()-6)/2,1))&lt;&gt;"","COUNT",""))</f>
        <v/>
      </c>
      <c r="G27" s="22" t="str" cm="1">
        <f t="array" ref="G27">IF(INDEX('Data Input'!C:C,18+CEILING((ROW()-6)/2,1))&lt;&gt;"",IF(MOD(ROW()-6,2)=1,INDEX('Data Input'!D:D,18+CEILING((ROW()-6)/2,1)),INDEX('Data Input'!E:E,18+CEILING((ROW()-7)/2,1))),"")</f>
        <v/>
      </c>
      <c r="H27" s="15"/>
    </row>
    <row r="28" spans="1:8" x14ac:dyDescent="0.25">
      <c r="A28" s="22" t="str" cm="1">
        <f t="array" ref="A28">TRIM(IF(INDEX('Data Input'!$D:$D,18+CEILING((ROW()-6)/2,1))&lt;&gt;"",'Data Input'!$E$4,""))</f>
        <v/>
      </c>
      <c r="B28" s="22" t="str" cm="1">
        <f t="array" ref="B28">TRIM(IF(INDEX('Data Input'!$D:$D,18+CEILING((ROW()-6)/2,1))&lt;&gt;"","SC1206B",""))</f>
        <v/>
      </c>
      <c r="C28" s="22" t="str" cm="1">
        <f t="array" ref="C28">TRIM(IF(INDEX('Data Input'!$D:$D,18+CEILING((ROW()-6)/2,1))&lt;&gt;"","EOY",""))</f>
        <v/>
      </c>
      <c r="D28" s="22" t="str" cm="1">
        <f t="array" ref="D28">TRIM(IF(INDEX('Data Input'!$D:$D,18+CEILING((ROW()-6)/2,1))&lt;&gt;"",'Data Input'!$E$5,""))</f>
        <v/>
      </c>
      <c r="E28" s="22" t="str" cm="1">
        <f t="array" ref="E28">IF(INDEX('Data Input'!C:C,18+CEILING((ROW()-6)/2,1))&lt;&gt;"","STUDARTAG_"&amp; LEFT(INDEX('Data Input'!C:C,18+CEILING((ROW()-6)/2,1)),9) &amp; IF(MOD(ROW()-6,2)=1,"_REQUEST","_PLACE"),"")</f>
        <v/>
      </c>
      <c r="F28" s="22" t="str" cm="1">
        <f t="array" ref="F28">TRIM(IF(INDEX('Data Input'!$D:$D,18+CEILING((ROW()-6)/2,1))&lt;&gt;"","COUNT",""))</f>
        <v/>
      </c>
      <c r="G28" s="22" t="str" cm="1">
        <f t="array" ref="G28">IF(INDEX('Data Input'!C:C,18+CEILING((ROW()-6)/2,1))&lt;&gt;"",IF(MOD(ROW()-6,2)=1,INDEX('Data Input'!D:D,18+CEILING((ROW()-6)/2,1)),INDEX('Data Input'!E:E,18+CEILING((ROW()-7)/2,1))),"")</f>
        <v/>
      </c>
      <c r="H28" s="15"/>
    </row>
    <row r="29" spans="1:8" x14ac:dyDescent="0.25">
      <c r="A29" s="22" t="str" cm="1">
        <f t="array" ref="A29">TRIM(IF(INDEX('Data Input'!$D:$D,18+CEILING((ROW()-6)/2,1))&lt;&gt;"",'Data Input'!$E$4,""))</f>
        <v/>
      </c>
      <c r="B29" s="22" t="str" cm="1">
        <f t="array" ref="B29">TRIM(IF(INDEX('Data Input'!$D:$D,18+CEILING((ROW()-6)/2,1))&lt;&gt;"","SC1206B",""))</f>
        <v/>
      </c>
      <c r="C29" s="22" t="str" cm="1">
        <f t="array" ref="C29">TRIM(IF(INDEX('Data Input'!$D:$D,18+CEILING((ROW()-6)/2,1))&lt;&gt;"","EOY",""))</f>
        <v/>
      </c>
      <c r="D29" s="22" t="str" cm="1">
        <f t="array" ref="D29">TRIM(IF(INDEX('Data Input'!$D:$D,18+CEILING((ROW()-6)/2,1))&lt;&gt;"",'Data Input'!$E$5,""))</f>
        <v/>
      </c>
      <c r="E29" s="22" t="str" cm="1">
        <f t="array" ref="E29">IF(INDEX('Data Input'!C:C,18+CEILING((ROW()-6)/2,1))&lt;&gt;"","STUDARTAG_"&amp; LEFT(INDEX('Data Input'!C:C,18+CEILING((ROW()-6)/2,1)),9) &amp; IF(MOD(ROW()-6,2)=1,"_REQUEST","_PLACE"),"")</f>
        <v/>
      </c>
      <c r="F29" s="22" t="str" cm="1">
        <f t="array" ref="F29">TRIM(IF(INDEX('Data Input'!$D:$D,18+CEILING((ROW()-6)/2,1))&lt;&gt;"","COUNT",""))</f>
        <v/>
      </c>
      <c r="G29" s="22" t="str" cm="1">
        <f t="array" ref="G29">IF(INDEX('Data Input'!C:C,18+CEILING((ROW()-6)/2,1))&lt;&gt;"",IF(MOD(ROW()-6,2)=1,INDEX('Data Input'!D:D,18+CEILING((ROW()-6)/2,1)),INDEX('Data Input'!E:E,18+CEILING((ROW()-7)/2,1))),"")</f>
        <v/>
      </c>
      <c r="H29" s="15"/>
    </row>
    <row r="30" spans="1:8" x14ac:dyDescent="0.25">
      <c r="A30" s="22" t="str" cm="1">
        <f t="array" ref="A30">TRIM(IF(INDEX('Data Input'!$D:$D,18+CEILING((ROW()-6)/2,1))&lt;&gt;"",'Data Input'!$E$4,""))</f>
        <v/>
      </c>
      <c r="B30" s="22" t="str" cm="1">
        <f t="array" ref="B30">TRIM(IF(INDEX('Data Input'!$D:$D,18+CEILING((ROW()-6)/2,1))&lt;&gt;"","SC1206B",""))</f>
        <v/>
      </c>
      <c r="C30" s="22" t="str" cm="1">
        <f t="array" ref="C30">TRIM(IF(INDEX('Data Input'!$D:$D,18+CEILING((ROW()-6)/2,1))&lt;&gt;"","EOY",""))</f>
        <v/>
      </c>
      <c r="D30" s="22" t="str" cm="1">
        <f t="array" ref="D30">TRIM(IF(INDEX('Data Input'!$D:$D,18+CEILING((ROW()-6)/2,1))&lt;&gt;"",'Data Input'!$E$5,""))</f>
        <v/>
      </c>
      <c r="E30" s="22" t="str" cm="1">
        <f t="array" ref="E30">IF(INDEX('Data Input'!C:C,18+CEILING((ROW()-6)/2,1))&lt;&gt;"","STUDARTAG_"&amp; LEFT(INDEX('Data Input'!C:C,18+CEILING((ROW()-6)/2,1)),9) &amp; IF(MOD(ROW()-6,2)=1,"_REQUEST","_PLACE"),"")</f>
        <v/>
      </c>
      <c r="F30" s="22" t="str" cm="1">
        <f t="array" ref="F30">TRIM(IF(INDEX('Data Input'!$D:$D,18+CEILING((ROW()-6)/2,1))&lt;&gt;"","COUNT",""))</f>
        <v/>
      </c>
      <c r="G30" s="22" t="str" cm="1">
        <f t="array" ref="G30">IF(INDEX('Data Input'!C:C,18+CEILING((ROW()-6)/2,1))&lt;&gt;"",IF(MOD(ROW()-6,2)=1,INDEX('Data Input'!D:D,18+CEILING((ROW()-6)/2,1)),INDEX('Data Input'!E:E,18+CEILING((ROW()-7)/2,1))),"")</f>
        <v/>
      </c>
      <c r="H30" s="15"/>
    </row>
    <row r="31" spans="1:8" x14ac:dyDescent="0.25">
      <c r="A31" s="22" t="str" cm="1">
        <f t="array" ref="A31">TRIM(IF(INDEX('Data Input'!$D:$D,18+CEILING((ROW()-6)/2,1))&lt;&gt;"",'Data Input'!$E$4,""))</f>
        <v/>
      </c>
      <c r="B31" s="22" t="str" cm="1">
        <f t="array" ref="B31">TRIM(IF(INDEX('Data Input'!$D:$D,18+CEILING((ROW()-6)/2,1))&lt;&gt;"","SC1206B",""))</f>
        <v/>
      </c>
      <c r="C31" s="22" t="str" cm="1">
        <f t="array" ref="C31">TRIM(IF(INDEX('Data Input'!$D:$D,18+CEILING((ROW()-6)/2,1))&lt;&gt;"","EOY",""))</f>
        <v/>
      </c>
      <c r="D31" s="22" t="str" cm="1">
        <f t="array" ref="D31">TRIM(IF(INDEX('Data Input'!$D:$D,18+CEILING((ROW()-6)/2,1))&lt;&gt;"",'Data Input'!$E$5,""))</f>
        <v/>
      </c>
      <c r="E31" s="22" t="str" cm="1">
        <f t="array" ref="E31">IF(INDEX('Data Input'!C:C,18+CEILING((ROW()-6)/2,1))&lt;&gt;"","STUDARTAG_"&amp; LEFT(INDEX('Data Input'!C:C,18+CEILING((ROW()-6)/2,1)),9) &amp; IF(MOD(ROW()-6,2)=1,"_REQUEST","_PLACE"),"")</f>
        <v/>
      </c>
      <c r="F31" s="22" t="str" cm="1">
        <f t="array" ref="F31">TRIM(IF(INDEX('Data Input'!$D:$D,18+CEILING((ROW()-6)/2,1))&lt;&gt;"","COUNT",""))</f>
        <v/>
      </c>
      <c r="G31" s="22" t="str" cm="1">
        <f t="array" ref="G31">IF(INDEX('Data Input'!C:C,18+CEILING((ROW()-6)/2,1))&lt;&gt;"",IF(MOD(ROW()-6,2)=1,INDEX('Data Input'!D:D,18+CEILING((ROW()-6)/2,1)),INDEX('Data Input'!E:E,18+CEILING((ROW()-7)/2,1))),"")</f>
        <v/>
      </c>
      <c r="H31" s="15"/>
    </row>
    <row r="32" spans="1:8" x14ac:dyDescent="0.25">
      <c r="A32" s="22" t="str" cm="1">
        <f t="array" ref="A32">TRIM(IF(INDEX('Data Input'!$D:$D,18+CEILING((ROW()-6)/2,1))&lt;&gt;"",'Data Input'!$E$4,""))</f>
        <v/>
      </c>
      <c r="B32" s="22" t="str" cm="1">
        <f t="array" ref="B32">TRIM(IF(INDEX('Data Input'!$D:$D,18+CEILING((ROW()-6)/2,1))&lt;&gt;"","SC1206B",""))</f>
        <v/>
      </c>
      <c r="C32" s="22" t="str" cm="1">
        <f t="array" ref="C32">TRIM(IF(INDEX('Data Input'!$D:$D,18+CEILING((ROW()-6)/2,1))&lt;&gt;"","EOY",""))</f>
        <v/>
      </c>
      <c r="D32" s="22" t="str" cm="1">
        <f t="array" ref="D32">TRIM(IF(INDEX('Data Input'!$D:$D,18+CEILING((ROW()-6)/2,1))&lt;&gt;"",'Data Input'!$E$5,""))</f>
        <v/>
      </c>
      <c r="E32" s="22" t="str" cm="1">
        <f t="array" ref="E32">IF(INDEX('Data Input'!C:C,18+CEILING((ROW()-6)/2,1))&lt;&gt;"","STUDARTAG_"&amp; LEFT(INDEX('Data Input'!C:C,18+CEILING((ROW()-6)/2,1)),9) &amp; IF(MOD(ROW()-6,2)=1,"_REQUEST","_PLACE"),"")</f>
        <v/>
      </c>
      <c r="F32" s="22" t="str" cm="1">
        <f t="array" ref="F32">TRIM(IF(INDEX('Data Input'!$D:$D,18+CEILING((ROW()-6)/2,1))&lt;&gt;"","COUNT",""))</f>
        <v/>
      </c>
      <c r="G32" s="22" t="str" cm="1">
        <f t="array" ref="G32">IF(INDEX('Data Input'!C:C,18+CEILING((ROW()-6)/2,1))&lt;&gt;"",IF(MOD(ROW()-6,2)=1,INDEX('Data Input'!D:D,18+CEILING((ROW()-6)/2,1)),INDEX('Data Input'!E:E,18+CEILING((ROW()-7)/2,1))),"")</f>
        <v/>
      </c>
      <c r="H32" s="15"/>
    </row>
    <row r="33" spans="1:8" x14ac:dyDescent="0.25">
      <c r="A33" s="22" t="str" cm="1">
        <f t="array" ref="A33">TRIM(IF(INDEX('Data Input'!$D:$D,18+CEILING((ROW()-6)/2,1))&lt;&gt;"",'Data Input'!$E$4,""))</f>
        <v/>
      </c>
      <c r="B33" s="22" t="str" cm="1">
        <f t="array" ref="B33">TRIM(IF(INDEX('Data Input'!$D:$D,18+CEILING((ROW()-6)/2,1))&lt;&gt;"","SC1206B",""))</f>
        <v/>
      </c>
      <c r="C33" s="22" t="str" cm="1">
        <f t="array" ref="C33">TRIM(IF(INDEX('Data Input'!$D:$D,18+CEILING((ROW()-6)/2,1))&lt;&gt;"","EOY",""))</f>
        <v/>
      </c>
      <c r="D33" s="22" t="str" cm="1">
        <f t="array" ref="D33">TRIM(IF(INDEX('Data Input'!$D:$D,18+CEILING((ROW()-6)/2,1))&lt;&gt;"",'Data Input'!$E$5,""))</f>
        <v/>
      </c>
      <c r="E33" s="22" t="str" cm="1">
        <f t="array" ref="E33">IF(INDEX('Data Input'!C:C,18+CEILING((ROW()-6)/2,1))&lt;&gt;"","STUDARTAG_"&amp; LEFT(INDEX('Data Input'!C:C,18+CEILING((ROW()-6)/2,1)),9) &amp; IF(MOD(ROW()-6,2)=1,"_REQUEST","_PLACE"),"")</f>
        <v/>
      </c>
      <c r="F33" s="22" t="str" cm="1">
        <f t="array" ref="F33">TRIM(IF(INDEX('Data Input'!$D:$D,18+CEILING((ROW()-6)/2,1))&lt;&gt;"","COUNT",""))</f>
        <v/>
      </c>
      <c r="G33" s="22" t="str" cm="1">
        <f t="array" ref="G33">IF(INDEX('Data Input'!C:C,18+CEILING((ROW()-6)/2,1))&lt;&gt;"",IF(MOD(ROW()-6,2)=1,INDEX('Data Input'!D:D,18+CEILING((ROW()-6)/2,1)),INDEX('Data Input'!E:E,18+CEILING((ROW()-7)/2,1))),"")</f>
        <v/>
      </c>
      <c r="H33" s="15"/>
    </row>
    <row r="34" spans="1:8" x14ac:dyDescent="0.25">
      <c r="A34" s="22" t="str" cm="1">
        <f t="array" ref="A34">TRIM(IF(INDEX('Data Input'!$D:$D,18+CEILING((ROW()-6)/2,1))&lt;&gt;"",'Data Input'!$E$4,""))</f>
        <v/>
      </c>
      <c r="B34" s="22" t="str" cm="1">
        <f t="array" ref="B34">TRIM(IF(INDEX('Data Input'!$D:$D,18+CEILING((ROW()-6)/2,1))&lt;&gt;"","SC1206B",""))</f>
        <v/>
      </c>
      <c r="C34" s="22" t="str" cm="1">
        <f t="array" ref="C34">TRIM(IF(INDEX('Data Input'!$D:$D,18+CEILING((ROW()-6)/2,1))&lt;&gt;"","EOY",""))</f>
        <v/>
      </c>
      <c r="D34" s="22" t="str" cm="1">
        <f t="array" ref="D34">TRIM(IF(INDEX('Data Input'!$D:$D,18+CEILING((ROW()-6)/2,1))&lt;&gt;"",'Data Input'!$E$5,""))</f>
        <v/>
      </c>
      <c r="E34" s="22" t="str" cm="1">
        <f t="array" ref="E34">IF(INDEX('Data Input'!C:C,18+CEILING((ROW()-6)/2,1))&lt;&gt;"","STUDARTAG_"&amp; LEFT(INDEX('Data Input'!C:C,18+CEILING((ROW()-6)/2,1)),9) &amp; IF(MOD(ROW()-6,2)=1,"_REQUEST","_PLACE"),"")</f>
        <v/>
      </c>
      <c r="F34" s="22" t="str" cm="1">
        <f t="array" ref="F34">TRIM(IF(INDEX('Data Input'!$D:$D,18+CEILING((ROW()-6)/2,1))&lt;&gt;"","COUNT",""))</f>
        <v/>
      </c>
      <c r="G34" s="22" t="str" cm="1">
        <f t="array" ref="G34">IF(INDEX('Data Input'!C:C,18+CEILING((ROW()-6)/2,1))&lt;&gt;"",IF(MOD(ROW()-6,2)=1,INDEX('Data Input'!D:D,18+CEILING((ROW()-6)/2,1)),INDEX('Data Input'!E:E,18+CEILING((ROW()-7)/2,1))),"")</f>
        <v/>
      </c>
      <c r="H34" s="15"/>
    </row>
    <row r="35" spans="1:8" x14ac:dyDescent="0.25">
      <c r="A35" s="22" t="str" cm="1">
        <f t="array" ref="A35">TRIM(IF(INDEX('Data Input'!$D:$D,18+CEILING((ROW()-6)/2,1))&lt;&gt;"",'Data Input'!$E$4,""))</f>
        <v/>
      </c>
      <c r="B35" s="22" t="str" cm="1">
        <f t="array" ref="B35">TRIM(IF(INDEX('Data Input'!$D:$D,18+CEILING((ROW()-6)/2,1))&lt;&gt;"","SC1206B",""))</f>
        <v/>
      </c>
      <c r="C35" s="22" t="str" cm="1">
        <f t="array" ref="C35">TRIM(IF(INDEX('Data Input'!$D:$D,18+CEILING((ROW()-6)/2,1))&lt;&gt;"","EOY",""))</f>
        <v/>
      </c>
      <c r="D35" s="22" t="str" cm="1">
        <f t="array" ref="D35">TRIM(IF(INDEX('Data Input'!$D:$D,18+CEILING((ROW()-6)/2,1))&lt;&gt;"",'Data Input'!$E$5,""))</f>
        <v/>
      </c>
      <c r="E35" s="22" t="str" cm="1">
        <f t="array" ref="E35">IF(INDEX('Data Input'!C:C,18+CEILING((ROW()-6)/2,1))&lt;&gt;"","STUDARTAG_"&amp; LEFT(INDEX('Data Input'!C:C,18+CEILING((ROW()-6)/2,1)),9) &amp; IF(MOD(ROW()-6,2)=1,"_REQUEST","_PLACE"),"")</f>
        <v/>
      </c>
      <c r="F35" s="22" t="str" cm="1">
        <f t="array" ref="F35">TRIM(IF(INDEX('Data Input'!$D:$D,18+CEILING((ROW()-6)/2,1))&lt;&gt;"","COUNT",""))</f>
        <v/>
      </c>
      <c r="G35" s="22" t="str" cm="1">
        <f t="array" ref="G35">IF(INDEX('Data Input'!C:C,18+CEILING((ROW()-6)/2,1))&lt;&gt;"",IF(MOD(ROW()-6,2)=1,INDEX('Data Input'!D:D,18+CEILING((ROW()-6)/2,1)),INDEX('Data Input'!E:E,18+CEILING((ROW()-7)/2,1))),"")</f>
        <v/>
      </c>
      <c r="H35" s="15"/>
    </row>
    <row r="36" spans="1:8" x14ac:dyDescent="0.25">
      <c r="A36" s="22" t="str" cm="1">
        <f t="array" ref="A36">TRIM(IF(INDEX('Data Input'!$D:$D,18+CEILING((ROW()-6)/2,1))&lt;&gt;"",'Data Input'!$E$4,""))</f>
        <v/>
      </c>
      <c r="B36" s="22" t="str" cm="1">
        <f t="array" ref="B36">TRIM(IF(INDEX('Data Input'!$D:$D,18+CEILING((ROW()-6)/2,1))&lt;&gt;"","SC1206B",""))</f>
        <v/>
      </c>
      <c r="C36" s="22" t="str" cm="1">
        <f t="array" ref="C36">TRIM(IF(INDEX('Data Input'!$D:$D,18+CEILING((ROW()-6)/2,1))&lt;&gt;"","EOY",""))</f>
        <v/>
      </c>
      <c r="D36" s="22" t="str" cm="1">
        <f t="array" ref="D36">TRIM(IF(INDEX('Data Input'!$D:$D,18+CEILING((ROW()-6)/2,1))&lt;&gt;"",'Data Input'!$E$5,""))</f>
        <v/>
      </c>
      <c r="E36" s="22" t="str" cm="1">
        <f t="array" ref="E36">IF(INDEX('Data Input'!C:C,18+CEILING((ROW()-6)/2,1))&lt;&gt;"","STUDARTAG_"&amp; LEFT(INDEX('Data Input'!C:C,18+CEILING((ROW()-6)/2,1)),9) &amp; IF(MOD(ROW()-6,2)=1,"_REQUEST","_PLACE"),"")</f>
        <v/>
      </c>
      <c r="F36" s="22" t="str" cm="1">
        <f t="array" ref="F36">TRIM(IF(INDEX('Data Input'!$D:$D,18+CEILING((ROW()-6)/2,1))&lt;&gt;"","COUNT",""))</f>
        <v/>
      </c>
      <c r="G36" s="22" t="str" cm="1">
        <f t="array" ref="G36">IF(INDEX('Data Input'!C:C,18+CEILING((ROW()-6)/2,1))&lt;&gt;"",IF(MOD(ROW()-6,2)=1,INDEX('Data Input'!D:D,18+CEILING((ROW()-6)/2,1)),INDEX('Data Input'!E:E,18+CEILING((ROW()-7)/2,1))),"")</f>
        <v/>
      </c>
      <c r="H36" s="15"/>
    </row>
    <row r="37" spans="1:8" x14ac:dyDescent="0.25">
      <c r="A37" s="22" t="str" cm="1">
        <f t="array" ref="A37">TRIM(IF(INDEX('Data Input'!$D:$D,18+CEILING((ROW()-6)/2,1))&lt;&gt;"",'Data Input'!$E$4,""))</f>
        <v/>
      </c>
      <c r="B37" s="22" t="str" cm="1">
        <f t="array" ref="B37">TRIM(IF(INDEX('Data Input'!$D:$D,18+CEILING((ROW()-6)/2,1))&lt;&gt;"","SC1206B",""))</f>
        <v/>
      </c>
      <c r="C37" s="22" t="str" cm="1">
        <f t="array" ref="C37">TRIM(IF(INDEX('Data Input'!$D:$D,18+CEILING((ROW()-6)/2,1))&lt;&gt;"","EOY",""))</f>
        <v/>
      </c>
      <c r="D37" s="22" t="str" cm="1">
        <f t="array" ref="D37">TRIM(IF(INDEX('Data Input'!$D:$D,18+CEILING((ROW()-6)/2,1))&lt;&gt;"",'Data Input'!$E$5,""))</f>
        <v/>
      </c>
      <c r="E37" s="22" t="str" cm="1">
        <f t="array" ref="E37">IF(INDEX('Data Input'!C:C,18+CEILING((ROW()-6)/2,1))&lt;&gt;"","STUDARTAG_"&amp; LEFT(INDEX('Data Input'!C:C,18+CEILING((ROW()-6)/2,1)),9) &amp; IF(MOD(ROW()-6,2)=1,"_REQUEST","_PLACE"),"")</f>
        <v/>
      </c>
      <c r="F37" s="22" t="str" cm="1">
        <f t="array" ref="F37">TRIM(IF(INDEX('Data Input'!$D:$D,18+CEILING((ROW()-6)/2,1))&lt;&gt;"","COUNT",""))</f>
        <v/>
      </c>
      <c r="G37" s="22" t="str" cm="1">
        <f t="array" ref="G37">IF(INDEX('Data Input'!C:C,18+CEILING((ROW()-6)/2,1))&lt;&gt;"",IF(MOD(ROW()-6,2)=1,INDEX('Data Input'!D:D,18+CEILING((ROW()-6)/2,1)),INDEX('Data Input'!E:E,18+CEILING((ROW()-7)/2,1))),"")</f>
        <v/>
      </c>
      <c r="H37" s="15"/>
    </row>
    <row r="38" spans="1:8" x14ac:dyDescent="0.25">
      <c r="A38" s="22" t="str" cm="1">
        <f t="array" ref="A38">TRIM(IF(INDEX('Data Input'!$D:$D,18+CEILING((ROW()-6)/2,1))&lt;&gt;"",'Data Input'!$E$4,""))</f>
        <v/>
      </c>
      <c r="B38" s="22" t="str" cm="1">
        <f t="array" ref="B38">TRIM(IF(INDEX('Data Input'!$D:$D,18+CEILING((ROW()-6)/2,1))&lt;&gt;"","SC1206B",""))</f>
        <v/>
      </c>
      <c r="C38" s="22" t="str" cm="1">
        <f t="array" ref="C38">TRIM(IF(INDEX('Data Input'!$D:$D,18+CEILING((ROW()-6)/2,1))&lt;&gt;"","EOY",""))</f>
        <v/>
      </c>
      <c r="D38" s="22" t="str" cm="1">
        <f t="array" ref="D38">TRIM(IF(INDEX('Data Input'!$D:$D,18+CEILING((ROW()-6)/2,1))&lt;&gt;"",'Data Input'!$E$5,""))</f>
        <v/>
      </c>
      <c r="E38" s="22" t="str" cm="1">
        <f t="array" ref="E38">IF(INDEX('Data Input'!C:C,18+CEILING((ROW()-6)/2,1))&lt;&gt;"","STUDARTAG_"&amp; LEFT(INDEX('Data Input'!C:C,18+CEILING((ROW()-6)/2,1)),9) &amp; IF(MOD(ROW()-6,2)=1,"_REQUEST","_PLACE"),"")</f>
        <v/>
      </c>
      <c r="F38" s="22" t="str" cm="1">
        <f t="array" ref="F38">TRIM(IF(INDEX('Data Input'!$D:$D,18+CEILING((ROW()-6)/2,1))&lt;&gt;"","COUNT",""))</f>
        <v/>
      </c>
      <c r="G38" s="22" t="str" cm="1">
        <f t="array" ref="G38">IF(INDEX('Data Input'!C:C,18+CEILING((ROW()-6)/2,1))&lt;&gt;"",IF(MOD(ROW()-6,2)=1,INDEX('Data Input'!D:D,18+CEILING((ROW()-6)/2,1)),INDEX('Data Input'!E:E,18+CEILING((ROW()-7)/2,1))),"")</f>
        <v/>
      </c>
      <c r="H38" s="15"/>
    </row>
    <row r="39" spans="1:8" x14ac:dyDescent="0.25">
      <c r="A39" s="22" t="str" cm="1">
        <f t="array" ref="A39">TRIM(IF(INDEX('Data Input'!$D:$D,18+CEILING((ROW()-6)/2,1))&lt;&gt;"",'Data Input'!$E$4,""))</f>
        <v/>
      </c>
      <c r="B39" s="22" t="str" cm="1">
        <f t="array" ref="B39">TRIM(IF(INDEX('Data Input'!$D:$D,18+CEILING((ROW()-6)/2,1))&lt;&gt;"","SC1206B",""))</f>
        <v/>
      </c>
      <c r="C39" s="22" t="str" cm="1">
        <f t="array" ref="C39">TRIM(IF(INDEX('Data Input'!$D:$D,18+CEILING((ROW()-6)/2,1))&lt;&gt;"","EOY",""))</f>
        <v/>
      </c>
      <c r="D39" s="22" t="str" cm="1">
        <f t="array" ref="D39">TRIM(IF(INDEX('Data Input'!$D:$D,18+CEILING((ROW()-6)/2,1))&lt;&gt;"",'Data Input'!$E$5,""))</f>
        <v/>
      </c>
      <c r="E39" s="22" t="str" cm="1">
        <f t="array" ref="E39">IF(INDEX('Data Input'!C:C,18+CEILING((ROW()-6)/2,1))&lt;&gt;"","STUDARTAG_"&amp; LEFT(INDEX('Data Input'!C:C,18+CEILING((ROW()-6)/2,1)),9) &amp; IF(MOD(ROW()-6,2)=1,"_REQUEST","_PLACE"),"")</f>
        <v/>
      </c>
      <c r="F39" s="22" t="str" cm="1">
        <f t="array" ref="F39">TRIM(IF(INDEX('Data Input'!$D:$D,18+CEILING((ROW()-6)/2,1))&lt;&gt;"","COUNT",""))</f>
        <v/>
      </c>
      <c r="G39" s="22" t="str" cm="1">
        <f t="array" ref="G39">IF(INDEX('Data Input'!C:C,18+CEILING((ROW()-6)/2,1))&lt;&gt;"",IF(MOD(ROW()-6,2)=1,INDEX('Data Input'!D:D,18+CEILING((ROW()-6)/2,1)),INDEX('Data Input'!E:E,18+CEILING((ROW()-7)/2,1))),"")</f>
        <v/>
      </c>
      <c r="H39" s="15"/>
    </row>
    <row r="40" spans="1:8" x14ac:dyDescent="0.25">
      <c r="A40" s="22" t="str" cm="1">
        <f t="array" ref="A40">TRIM(IF(INDEX('Data Input'!$D:$D,18+CEILING((ROW()-6)/2,1))&lt;&gt;"",'Data Input'!$E$4,""))</f>
        <v/>
      </c>
      <c r="B40" s="22" t="str" cm="1">
        <f t="array" ref="B40">TRIM(IF(INDEX('Data Input'!$D:$D,18+CEILING((ROW()-6)/2,1))&lt;&gt;"","SC1206B",""))</f>
        <v/>
      </c>
      <c r="C40" s="22" t="str" cm="1">
        <f t="array" ref="C40">TRIM(IF(INDEX('Data Input'!$D:$D,18+CEILING((ROW()-6)/2,1))&lt;&gt;"","EOY",""))</f>
        <v/>
      </c>
      <c r="D40" s="22" t="str" cm="1">
        <f t="array" ref="D40">TRIM(IF(INDEX('Data Input'!$D:$D,18+CEILING((ROW()-6)/2,1))&lt;&gt;"",'Data Input'!$E$5,""))</f>
        <v/>
      </c>
      <c r="E40" s="22" t="str" cm="1">
        <f t="array" ref="E40">IF(INDEX('Data Input'!C:C,18+CEILING((ROW()-6)/2,1))&lt;&gt;"","STUDARTAG_"&amp; LEFT(INDEX('Data Input'!C:C,18+CEILING((ROW()-6)/2,1)),9) &amp; IF(MOD(ROW()-6,2)=1,"_REQUEST","_PLACE"),"")</f>
        <v/>
      </c>
      <c r="F40" s="22" t="str" cm="1">
        <f t="array" ref="F40">TRIM(IF(INDEX('Data Input'!$D:$D,18+CEILING((ROW()-6)/2,1))&lt;&gt;"","COUNT",""))</f>
        <v/>
      </c>
      <c r="G40" s="22" t="str" cm="1">
        <f t="array" ref="G40">IF(INDEX('Data Input'!C:C,18+CEILING((ROW()-6)/2,1))&lt;&gt;"",IF(MOD(ROW()-6,2)=1,INDEX('Data Input'!D:D,18+CEILING((ROW()-6)/2,1)),INDEX('Data Input'!E:E,18+CEILING((ROW()-7)/2,1))),"")</f>
        <v/>
      </c>
      <c r="H40" s="15"/>
    </row>
    <row r="41" spans="1:8" x14ac:dyDescent="0.25">
      <c r="A41" s="22" t="str" cm="1">
        <f t="array" ref="A41">TRIM(IF(INDEX('Data Input'!$D:$D,18+CEILING((ROW()-6)/2,1))&lt;&gt;"",'Data Input'!$E$4,""))</f>
        <v/>
      </c>
      <c r="B41" s="22" t="str" cm="1">
        <f t="array" ref="B41">TRIM(IF(INDEX('Data Input'!$D:$D,18+CEILING((ROW()-6)/2,1))&lt;&gt;"","SC1206B",""))</f>
        <v/>
      </c>
      <c r="C41" s="22" t="str" cm="1">
        <f t="array" ref="C41">TRIM(IF(INDEX('Data Input'!$D:$D,18+CEILING((ROW()-6)/2,1))&lt;&gt;"","EOY",""))</f>
        <v/>
      </c>
      <c r="D41" s="22" t="str" cm="1">
        <f t="array" ref="D41">TRIM(IF(INDEX('Data Input'!$D:$D,18+CEILING((ROW()-6)/2,1))&lt;&gt;"",'Data Input'!$E$5,""))</f>
        <v/>
      </c>
      <c r="E41" s="22" t="str" cm="1">
        <f t="array" ref="E41">IF(INDEX('Data Input'!C:C,18+CEILING((ROW()-6)/2,1))&lt;&gt;"","STUDARTAG_"&amp; LEFT(INDEX('Data Input'!C:C,18+CEILING((ROW()-6)/2,1)),9) &amp; IF(MOD(ROW()-6,2)=1,"_REQUEST","_PLACE"),"")</f>
        <v/>
      </c>
      <c r="F41" s="22" t="str" cm="1">
        <f t="array" ref="F41">TRIM(IF(INDEX('Data Input'!$D:$D,18+CEILING((ROW()-6)/2,1))&lt;&gt;"","COUNT",""))</f>
        <v/>
      </c>
      <c r="G41" s="22" t="str" cm="1">
        <f t="array" ref="G41">IF(INDEX('Data Input'!C:C,18+CEILING((ROW()-6)/2,1))&lt;&gt;"",IF(MOD(ROW()-6,2)=1,INDEX('Data Input'!D:D,18+CEILING((ROW()-6)/2,1)),INDEX('Data Input'!E:E,18+CEILING((ROW()-7)/2,1))),"")</f>
        <v/>
      </c>
      <c r="H41" s="15"/>
    </row>
    <row r="42" spans="1:8" x14ac:dyDescent="0.25">
      <c r="A42" s="22" t="str" cm="1">
        <f t="array" ref="A42">TRIM(IF(INDEX('Data Input'!$D:$D,18+CEILING((ROW()-6)/2,1))&lt;&gt;"",'Data Input'!$E$4,""))</f>
        <v/>
      </c>
      <c r="B42" s="22" t="str" cm="1">
        <f t="array" ref="B42">TRIM(IF(INDEX('Data Input'!$D:$D,18+CEILING((ROW()-6)/2,1))&lt;&gt;"","SC1206B",""))</f>
        <v/>
      </c>
      <c r="C42" s="22" t="str" cm="1">
        <f t="array" ref="C42">TRIM(IF(INDEX('Data Input'!$D:$D,18+CEILING((ROW()-6)/2,1))&lt;&gt;"","EOY",""))</f>
        <v/>
      </c>
      <c r="D42" s="22" t="str" cm="1">
        <f t="array" ref="D42">TRIM(IF(INDEX('Data Input'!$D:$D,18+CEILING((ROW()-6)/2,1))&lt;&gt;"",'Data Input'!$E$5,""))</f>
        <v/>
      </c>
      <c r="E42" s="22" t="str" cm="1">
        <f t="array" ref="E42">IF(INDEX('Data Input'!C:C,18+CEILING((ROW()-6)/2,1))&lt;&gt;"","STUDARTAG_"&amp; LEFT(INDEX('Data Input'!C:C,18+CEILING((ROW()-6)/2,1)),9) &amp; IF(MOD(ROW()-6,2)=1,"_REQUEST","_PLACE"),"")</f>
        <v/>
      </c>
      <c r="F42" s="22" t="str" cm="1">
        <f t="array" ref="F42">TRIM(IF(INDEX('Data Input'!$D:$D,18+CEILING((ROW()-6)/2,1))&lt;&gt;"","COUNT",""))</f>
        <v/>
      </c>
      <c r="G42" s="22" t="str" cm="1">
        <f t="array" ref="G42">IF(INDEX('Data Input'!C:C,18+CEILING((ROW()-6)/2,1))&lt;&gt;"",IF(MOD(ROW()-6,2)=1,INDEX('Data Input'!D:D,18+CEILING((ROW()-6)/2,1)),INDEX('Data Input'!E:E,18+CEILING((ROW()-7)/2,1))),"")</f>
        <v/>
      </c>
      <c r="H42" s="15"/>
    </row>
    <row r="43" spans="1:8" x14ac:dyDescent="0.25">
      <c r="A43" s="22" t="str" cm="1">
        <f t="array" ref="A43">TRIM(IF(INDEX('Data Input'!$D:$D,18+CEILING((ROW()-6)/2,1))&lt;&gt;"",'Data Input'!$E$4,""))</f>
        <v/>
      </c>
      <c r="B43" s="22" t="str" cm="1">
        <f t="array" ref="B43">TRIM(IF(INDEX('Data Input'!$D:$D,18+CEILING((ROW()-6)/2,1))&lt;&gt;"","SC1206B",""))</f>
        <v/>
      </c>
      <c r="C43" s="22" t="str" cm="1">
        <f t="array" ref="C43">TRIM(IF(INDEX('Data Input'!$D:$D,18+CEILING((ROW()-6)/2,1))&lt;&gt;"","EOY",""))</f>
        <v/>
      </c>
      <c r="D43" s="22" t="str" cm="1">
        <f t="array" ref="D43">TRIM(IF(INDEX('Data Input'!$D:$D,18+CEILING((ROW()-6)/2,1))&lt;&gt;"",'Data Input'!$E$5,""))</f>
        <v/>
      </c>
      <c r="E43" s="22" t="str" cm="1">
        <f t="array" ref="E43">IF(INDEX('Data Input'!C:C,18+CEILING((ROW()-6)/2,1))&lt;&gt;"","STUDARTAG_"&amp; LEFT(INDEX('Data Input'!C:C,18+CEILING((ROW()-6)/2,1)),9) &amp; IF(MOD(ROW()-6,2)=1,"_REQUEST","_PLACE"),"")</f>
        <v/>
      </c>
      <c r="F43" s="22" t="str" cm="1">
        <f t="array" ref="F43">TRIM(IF(INDEX('Data Input'!$D:$D,18+CEILING((ROW()-6)/2,1))&lt;&gt;"","COUNT",""))</f>
        <v/>
      </c>
      <c r="G43" s="22" t="str" cm="1">
        <f t="array" ref="G43">IF(INDEX('Data Input'!C:C,18+CEILING((ROW()-6)/2,1))&lt;&gt;"",IF(MOD(ROW()-6,2)=1,INDEX('Data Input'!D:D,18+CEILING((ROW()-6)/2,1)),INDEX('Data Input'!E:E,18+CEILING((ROW()-7)/2,1))),"")</f>
        <v/>
      </c>
      <c r="H43" s="15"/>
    </row>
    <row r="44" spans="1:8" x14ac:dyDescent="0.25">
      <c r="A44" s="22" t="str" cm="1">
        <f t="array" ref="A44">TRIM(IF(INDEX('Data Input'!$D:$D,18+CEILING((ROW()-6)/2,1))&lt;&gt;"",'Data Input'!$E$4,""))</f>
        <v/>
      </c>
      <c r="B44" s="22" t="str" cm="1">
        <f t="array" ref="B44">TRIM(IF(INDEX('Data Input'!$D:$D,18+CEILING((ROW()-6)/2,1))&lt;&gt;"","SC1206B",""))</f>
        <v/>
      </c>
      <c r="C44" s="22" t="str" cm="1">
        <f t="array" ref="C44">TRIM(IF(INDEX('Data Input'!$D:$D,18+CEILING((ROW()-6)/2,1))&lt;&gt;"","EOY",""))</f>
        <v/>
      </c>
      <c r="D44" s="22" t="str" cm="1">
        <f t="array" ref="D44">TRIM(IF(INDEX('Data Input'!$D:$D,18+CEILING((ROW()-6)/2,1))&lt;&gt;"",'Data Input'!$E$5,""))</f>
        <v/>
      </c>
      <c r="E44" s="22" t="str" cm="1">
        <f t="array" ref="E44">IF(INDEX('Data Input'!C:C,18+CEILING((ROW()-6)/2,1))&lt;&gt;"","STUDARTAG_"&amp; LEFT(INDEX('Data Input'!C:C,18+CEILING((ROW()-6)/2,1)),9) &amp; IF(MOD(ROW()-6,2)=1,"_REQUEST","_PLACE"),"")</f>
        <v/>
      </c>
      <c r="F44" s="22" t="str" cm="1">
        <f t="array" ref="F44">TRIM(IF(INDEX('Data Input'!$D:$D,18+CEILING((ROW()-6)/2,1))&lt;&gt;"","COUNT",""))</f>
        <v/>
      </c>
      <c r="G44" s="22" t="str" cm="1">
        <f t="array" ref="G44">IF(INDEX('Data Input'!C:C,18+CEILING((ROW()-6)/2,1))&lt;&gt;"",IF(MOD(ROW()-6,2)=1,INDEX('Data Input'!D:D,18+CEILING((ROW()-6)/2,1)),INDEX('Data Input'!E:E,18+CEILING((ROW()-7)/2,1))),"")</f>
        <v/>
      </c>
      <c r="H44" s="15"/>
    </row>
    <row r="45" spans="1:8" x14ac:dyDescent="0.25">
      <c r="A45" s="22" t="str" cm="1">
        <f t="array" ref="A45">TRIM(IF(INDEX('Data Input'!$D:$D,18+CEILING((ROW()-6)/2,1))&lt;&gt;"",'Data Input'!$E$4,""))</f>
        <v/>
      </c>
      <c r="B45" s="22" t="str" cm="1">
        <f t="array" ref="B45">TRIM(IF(INDEX('Data Input'!$D:$D,18+CEILING((ROW()-6)/2,1))&lt;&gt;"","SC1206B",""))</f>
        <v/>
      </c>
      <c r="C45" s="22" t="str" cm="1">
        <f t="array" ref="C45">TRIM(IF(INDEX('Data Input'!$D:$D,18+CEILING((ROW()-6)/2,1))&lt;&gt;"","EOY",""))</f>
        <v/>
      </c>
      <c r="D45" s="22" t="str" cm="1">
        <f t="array" ref="D45">TRIM(IF(INDEX('Data Input'!$D:$D,18+CEILING((ROW()-6)/2,1))&lt;&gt;"",'Data Input'!$E$5,""))</f>
        <v/>
      </c>
      <c r="E45" s="22" t="str" cm="1">
        <f t="array" ref="E45">IF(INDEX('Data Input'!C:C,18+CEILING((ROW()-6)/2,1))&lt;&gt;"","STUDARTAG_"&amp; LEFT(INDEX('Data Input'!C:C,18+CEILING((ROW()-6)/2,1)),9) &amp; IF(MOD(ROW()-6,2)=1,"_REQUEST","_PLACE"),"")</f>
        <v/>
      </c>
      <c r="F45" s="22" t="str" cm="1">
        <f t="array" ref="F45">TRIM(IF(INDEX('Data Input'!$D:$D,18+CEILING((ROW()-6)/2,1))&lt;&gt;"","COUNT",""))</f>
        <v/>
      </c>
      <c r="G45" s="22" t="str" cm="1">
        <f t="array" ref="G45">IF(INDEX('Data Input'!C:C,18+CEILING((ROW()-6)/2,1))&lt;&gt;"",IF(MOD(ROW()-6,2)=1,INDEX('Data Input'!D:D,18+CEILING((ROW()-6)/2,1)),INDEX('Data Input'!E:E,18+CEILING((ROW()-7)/2,1))),"")</f>
        <v/>
      </c>
      <c r="H45" s="15"/>
    </row>
    <row r="46" spans="1:8" x14ac:dyDescent="0.25">
      <c r="A46" s="22" t="str" cm="1">
        <f t="array" ref="A46">TRIM(IF(INDEX('Data Input'!$D:$D,18+CEILING((ROW()-6)/2,1))&lt;&gt;"",'Data Input'!$E$4,""))</f>
        <v/>
      </c>
      <c r="B46" s="22" t="str" cm="1">
        <f t="array" ref="B46">TRIM(IF(INDEX('Data Input'!$D:$D,18+CEILING((ROW()-6)/2,1))&lt;&gt;"","SC1206B",""))</f>
        <v/>
      </c>
      <c r="C46" s="22" t="str" cm="1">
        <f t="array" ref="C46">TRIM(IF(INDEX('Data Input'!$D:$D,18+CEILING((ROW()-6)/2,1))&lt;&gt;"","EOY",""))</f>
        <v/>
      </c>
      <c r="D46" s="22" t="str" cm="1">
        <f t="array" ref="D46">TRIM(IF(INDEX('Data Input'!$D:$D,18+CEILING((ROW()-6)/2,1))&lt;&gt;"",'Data Input'!$E$5,""))</f>
        <v/>
      </c>
      <c r="E46" s="22" t="str" cm="1">
        <f t="array" ref="E46">IF(INDEX('Data Input'!C:C,18+CEILING((ROW()-6)/2,1))&lt;&gt;"","STUDARTAG_"&amp; LEFT(INDEX('Data Input'!C:C,18+CEILING((ROW()-6)/2,1)),9) &amp; IF(MOD(ROW()-6,2)=1,"_REQUEST","_PLACE"),"")</f>
        <v/>
      </c>
      <c r="F46" s="22" t="str" cm="1">
        <f t="array" ref="F46">TRIM(IF(INDEX('Data Input'!$D:$D,18+CEILING((ROW()-6)/2,1))&lt;&gt;"","COUNT",""))</f>
        <v/>
      </c>
      <c r="G46" s="22" t="str" cm="1">
        <f t="array" ref="G46">IF(INDEX('Data Input'!C:C,18+CEILING((ROW()-6)/2,1))&lt;&gt;"",IF(MOD(ROW()-6,2)=1,INDEX('Data Input'!D:D,18+CEILING((ROW()-6)/2,1)),INDEX('Data Input'!E:E,18+CEILING((ROW()-7)/2,1))),"")</f>
        <v/>
      </c>
      <c r="H46" s="15"/>
    </row>
    <row r="47" spans="1:8" x14ac:dyDescent="0.25">
      <c r="A47" s="22" t="str" cm="1">
        <f t="array" ref="A47">TRIM(IF(INDEX('Data Input'!$D:$D,18+CEILING((ROW()-6)/2,1))&lt;&gt;"",'Data Input'!$E$4,""))</f>
        <v/>
      </c>
      <c r="B47" s="22" t="str" cm="1">
        <f t="array" ref="B47">TRIM(IF(INDEX('Data Input'!$D:$D,18+CEILING((ROW()-6)/2,1))&lt;&gt;"","SC1206B",""))</f>
        <v/>
      </c>
      <c r="C47" s="22" t="str" cm="1">
        <f t="array" ref="C47">TRIM(IF(INDEX('Data Input'!$D:$D,18+CEILING((ROW()-6)/2,1))&lt;&gt;"","EOY",""))</f>
        <v/>
      </c>
      <c r="D47" s="22" t="str" cm="1">
        <f t="array" ref="D47">TRIM(IF(INDEX('Data Input'!$D:$D,18+CEILING((ROW()-6)/2,1))&lt;&gt;"",'Data Input'!$E$5,""))</f>
        <v/>
      </c>
      <c r="E47" s="22" t="str" cm="1">
        <f t="array" ref="E47">IF(INDEX('Data Input'!C:C,18+CEILING((ROW()-6)/2,1))&lt;&gt;"","STUDARTAG_"&amp; LEFT(INDEX('Data Input'!C:C,18+CEILING((ROW()-6)/2,1)),9) &amp; IF(MOD(ROW()-6,2)=1,"_REQUEST","_PLACE"),"")</f>
        <v/>
      </c>
      <c r="F47" s="22" t="str" cm="1">
        <f t="array" ref="F47">TRIM(IF(INDEX('Data Input'!$D:$D,18+CEILING((ROW()-6)/2,1))&lt;&gt;"","COUNT",""))</f>
        <v/>
      </c>
      <c r="G47" s="22" t="str" cm="1">
        <f t="array" ref="G47">IF(INDEX('Data Input'!C:C,18+CEILING((ROW()-6)/2,1))&lt;&gt;"",IF(MOD(ROW()-6,2)=1,INDEX('Data Input'!D:D,18+CEILING((ROW()-6)/2,1)),INDEX('Data Input'!E:E,18+CEILING((ROW()-7)/2,1))),"")</f>
        <v/>
      </c>
      <c r="H47" s="15"/>
    </row>
    <row r="48" spans="1:8" x14ac:dyDescent="0.25">
      <c r="A48" s="22" t="str" cm="1">
        <f t="array" ref="A48">TRIM(IF(INDEX('Data Input'!$D:$D,18+CEILING((ROW()-6)/2,1))&lt;&gt;"",'Data Input'!$E$4,""))</f>
        <v/>
      </c>
      <c r="B48" s="22" t="str" cm="1">
        <f t="array" ref="B48">TRIM(IF(INDEX('Data Input'!$D:$D,18+CEILING((ROW()-6)/2,1))&lt;&gt;"","SC1206B",""))</f>
        <v/>
      </c>
      <c r="C48" s="22" t="str" cm="1">
        <f t="array" ref="C48">TRIM(IF(INDEX('Data Input'!$D:$D,18+CEILING((ROW()-6)/2,1))&lt;&gt;"","EOY",""))</f>
        <v/>
      </c>
      <c r="D48" s="22" t="str" cm="1">
        <f t="array" ref="D48">TRIM(IF(INDEX('Data Input'!$D:$D,18+CEILING((ROW()-6)/2,1))&lt;&gt;"",'Data Input'!$E$5,""))</f>
        <v/>
      </c>
      <c r="E48" s="22" t="str" cm="1">
        <f t="array" ref="E48">IF(INDEX('Data Input'!C:C,18+CEILING((ROW()-6)/2,1))&lt;&gt;"","STUDARTAG_"&amp; LEFT(INDEX('Data Input'!C:C,18+CEILING((ROW()-6)/2,1)),9) &amp; IF(MOD(ROW()-6,2)=1,"_REQUEST","_PLACE"),"")</f>
        <v/>
      </c>
      <c r="F48" s="22" t="str" cm="1">
        <f t="array" ref="F48">TRIM(IF(INDEX('Data Input'!$D:$D,18+CEILING((ROW()-6)/2,1))&lt;&gt;"","COUNT",""))</f>
        <v/>
      </c>
      <c r="G48" s="22" t="str" cm="1">
        <f t="array" ref="G48">IF(INDEX('Data Input'!C:C,18+CEILING((ROW()-6)/2,1))&lt;&gt;"",IF(MOD(ROW()-6,2)=1,INDEX('Data Input'!D:D,18+CEILING((ROW()-6)/2,1)),INDEX('Data Input'!E:E,18+CEILING((ROW()-7)/2,1))),"")</f>
        <v/>
      </c>
      <c r="H48" s="15"/>
    </row>
    <row r="49" spans="1:8" x14ac:dyDescent="0.25">
      <c r="A49" s="22" t="str" cm="1">
        <f t="array" ref="A49">TRIM(IF(INDEX('Data Input'!$D:$D,18+CEILING((ROW()-6)/2,1))&lt;&gt;"",'Data Input'!$E$4,""))</f>
        <v/>
      </c>
      <c r="B49" s="22" t="str" cm="1">
        <f t="array" ref="B49">TRIM(IF(INDEX('Data Input'!$D:$D,18+CEILING((ROW()-6)/2,1))&lt;&gt;"","SC1206B",""))</f>
        <v/>
      </c>
      <c r="C49" s="22" t="str" cm="1">
        <f t="array" ref="C49">TRIM(IF(INDEX('Data Input'!$D:$D,18+CEILING((ROW()-6)/2,1))&lt;&gt;"","EOY",""))</f>
        <v/>
      </c>
      <c r="D49" s="22" t="str" cm="1">
        <f t="array" ref="D49">TRIM(IF(INDEX('Data Input'!$D:$D,18+CEILING((ROW()-6)/2,1))&lt;&gt;"",'Data Input'!$E$5,""))</f>
        <v/>
      </c>
      <c r="E49" s="22" t="str" cm="1">
        <f t="array" ref="E49">IF(INDEX('Data Input'!C:C,18+CEILING((ROW()-6)/2,1))&lt;&gt;"","STUDARTAG_"&amp; LEFT(INDEX('Data Input'!C:C,18+CEILING((ROW()-6)/2,1)),9) &amp; IF(MOD(ROW()-6,2)=1,"_REQUEST","_PLACE"),"")</f>
        <v/>
      </c>
      <c r="F49" s="22" t="str" cm="1">
        <f t="array" ref="F49">TRIM(IF(INDEX('Data Input'!$D:$D,18+CEILING((ROW()-6)/2,1))&lt;&gt;"","COUNT",""))</f>
        <v/>
      </c>
      <c r="G49" s="22" t="str" cm="1">
        <f t="array" ref="G49">IF(INDEX('Data Input'!C:C,18+CEILING((ROW()-6)/2,1))&lt;&gt;"",IF(MOD(ROW()-6,2)=1,INDEX('Data Input'!D:D,18+CEILING((ROW()-6)/2,1)),INDEX('Data Input'!E:E,18+CEILING((ROW()-7)/2,1))),"")</f>
        <v/>
      </c>
      <c r="H49" s="15"/>
    </row>
    <row r="50" spans="1:8" x14ac:dyDescent="0.25">
      <c r="A50" s="22" t="str" cm="1">
        <f t="array" ref="A50">TRIM(IF(INDEX('Data Input'!$D:$D,18+CEILING((ROW()-6)/2,1))&lt;&gt;"",'Data Input'!$E$4,""))</f>
        <v/>
      </c>
      <c r="B50" s="22" t="str" cm="1">
        <f t="array" ref="B50">TRIM(IF(INDEX('Data Input'!$D:$D,18+CEILING((ROW()-6)/2,1))&lt;&gt;"","SC1206B",""))</f>
        <v/>
      </c>
      <c r="C50" s="22" t="str" cm="1">
        <f t="array" ref="C50">TRIM(IF(INDEX('Data Input'!$D:$D,18+CEILING((ROW()-6)/2,1))&lt;&gt;"","EOY",""))</f>
        <v/>
      </c>
      <c r="D50" s="22" t="str" cm="1">
        <f t="array" ref="D50">TRIM(IF(INDEX('Data Input'!$D:$D,18+CEILING((ROW()-6)/2,1))&lt;&gt;"",'Data Input'!$E$5,""))</f>
        <v/>
      </c>
      <c r="E50" s="22" t="str" cm="1">
        <f t="array" ref="E50">IF(INDEX('Data Input'!C:C,18+CEILING((ROW()-6)/2,1))&lt;&gt;"","STUDARTAG_"&amp; LEFT(INDEX('Data Input'!C:C,18+CEILING((ROW()-6)/2,1)),9) &amp; IF(MOD(ROW()-6,2)=1,"_REQUEST","_PLACE"),"")</f>
        <v/>
      </c>
      <c r="F50" s="22" t="str" cm="1">
        <f t="array" ref="F50">TRIM(IF(INDEX('Data Input'!$D:$D,18+CEILING((ROW()-6)/2,1))&lt;&gt;"","COUNT",""))</f>
        <v/>
      </c>
      <c r="G50" s="22" t="str" cm="1">
        <f t="array" ref="G50">IF(INDEX('Data Input'!C:C,18+CEILING((ROW()-6)/2,1))&lt;&gt;"",IF(MOD(ROW()-6,2)=1,INDEX('Data Input'!D:D,18+CEILING((ROW()-6)/2,1)),INDEX('Data Input'!E:E,18+CEILING((ROW()-7)/2,1))),"")</f>
        <v/>
      </c>
      <c r="H50" s="15"/>
    </row>
    <row r="51" spans="1:8" x14ac:dyDescent="0.25">
      <c r="A51" s="22" t="str" cm="1">
        <f t="array" ref="A51">TRIM(IF(INDEX('Data Input'!$D:$D,18+CEILING((ROW()-6)/2,1))&lt;&gt;"",'Data Input'!$E$4,""))</f>
        <v/>
      </c>
      <c r="B51" s="22" t="str" cm="1">
        <f t="array" ref="B51">TRIM(IF(INDEX('Data Input'!$D:$D,18+CEILING((ROW()-6)/2,1))&lt;&gt;"","SC1206B",""))</f>
        <v/>
      </c>
      <c r="C51" s="22" t="str" cm="1">
        <f t="array" ref="C51">TRIM(IF(INDEX('Data Input'!$D:$D,18+CEILING((ROW()-6)/2,1))&lt;&gt;"","EOY",""))</f>
        <v/>
      </c>
      <c r="D51" s="22" t="str" cm="1">
        <f t="array" ref="D51">TRIM(IF(INDEX('Data Input'!$D:$D,18+CEILING((ROW()-6)/2,1))&lt;&gt;"",'Data Input'!$E$5,""))</f>
        <v/>
      </c>
      <c r="E51" s="22" t="str" cm="1">
        <f t="array" ref="E51">IF(INDEX('Data Input'!C:C,18+CEILING((ROW()-6)/2,1))&lt;&gt;"","STUDARTAG_"&amp; LEFT(INDEX('Data Input'!C:C,18+CEILING((ROW()-6)/2,1)),9) &amp; IF(MOD(ROW()-6,2)=1,"_REQUEST","_PLACE"),"")</f>
        <v/>
      </c>
      <c r="F51" s="22" t="str" cm="1">
        <f t="array" ref="F51">TRIM(IF(INDEX('Data Input'!$D:$D,18+CEILING((ROW()-6)/2,1))&lt;&gt;"","COUNT",""))</f>
        <v/>
      </c>
      <c r="G51" s="22" t="str" cm="1">
        <f t="array" ref="G51">IF(INDEX('Data Input'!C:C,18+CEILING((ROW()-6)/2,1))&lt;&gt;"",IF(MOD(ROW()-6,2)=1,INDEX('Data Input'!D:D,18+CEILING((ROW()-6)/2,1)),INDEX('Data Input'!E:E,18+CEILING((ROW()-7)/2,1))),"")</f>
        <v/>
      </c>
      <c r="H51" s="15"/>
    </row>
    <row r="52" spans="1:8" x14ac:dyDescent="0.25">
      <c r="A52" s="22" t="str" cm="1">
        <f t="array" ref="A52">TRIM(IF(INDEX('Data Input'!$D:$D,18+CEILING((ROW()-6)/2,1))&lt;&gt;"",'Data Input'!$E$4,""))</f>
        <v/>
      </c>
      <c r="B52" s="22" t="str" cm="1">
        <f t="array" ref="B52">TRIM(IF(INDEX('Data Input'!$D:$D,18+CEILING((ROW()-6)/2,1))&lt;&gt;"","SC1206B",""))</f>
        <v/>
      </c>
      <c r="C52" s="22" t="str" cm="1">
        <f t="array" ref="C52">TRIM(IF(INDEX('Data Input'!$D:$D,18+CEILING((ROW()-6)/2,1))&lt;&gt;"","EOY",""))</f>
        <v/>
      </c>
      <c r="D52" s="22" t="str" cm="1">
        <f t="array" ref="D52">TRIM(IF(INDEX('Data Input'!$D:$D,18+CEILING((ROW()-6)/2,1))&lt;&gt;"",'Data Input'!$E$5,""))</f>
        <v/>
      </c>
      <c r="E52" s="22" t="str" cm="1">
        <f t="array" ref="E52">IF(INDEX('Data Input'!C:C,18+CEILING((ROW()-6)/2,1))&lt;&gt;"","STUDARTAG_"&amp; LEFT(INDEX('Data Input'!C:C,18+CEILING((ROW()-6)/2,1)),9) &amp; IF(MOD(ROW()-6,2)=1,"_REQUEST","_PLACE"),"")</f>
        <v/>
      </c>
      <c r="F52" s="22" t="str" cm="1">
        <f t="array" ref="F52">TRIM(IF(INDEX('Data Input'!$D:$D,18+CEILING((ROW()-6)/2,1))&lt;&gt;"","COUNT",""))</f>
        <v/>
      </c>
      <c r="G52" s="22" t="str" cm="1">
        <f t="array" ref="G52">IF(INDEX('Data Input'!C:C,18+CEILING((ROW()-6)/2,1))&lt;&gt;"",IF(MOD(ROW()-6,2)=1,INDEX('Data Input'!D:D,18+CEILING((ROW()-6)/2,1)),INDEX('Data Input'!E:E,18+CEILING((ROW()-7)/2,1))),"")</f>
        <v/>
      </c>
      <c r="H52" s="15"/>
    </row>
    <row r="53" spans="1:8" x14ac:dyDescent="0.25">
      <c r="A53" s="22" t="str" cm="1">
        <f t="array" ref="A53">TRIM(IF(INDEX('Data Input'!$D:$D,18+CEILING((ROW()-6)/2,1))&lt;&gt;"",'Data Input'!$E$4,""))</f>
        <v/>
      </c>
      <c r="B53" s="22" t="str" cm="1">
        <f t="array" ref="B53">TRIM(IF(INDEX('Data Input'!$D:$D,18+CEILING((ROW()-6)/2,1))&lt;&gt;"","SC1206B",""))</f>
        <v/>
      </c>
      <c r="C53" s="22" t="str" cm="1">
        <f t="array" ref="C53">TRIM(IF(INDEX('Data Input'!$D:$D,18+CEILING((ROW()-6)/2,1))&lt;&gt;"","EOY",""))</f>
        <v/>
      </c>
      <c r="D53" s="22" t="str" cm="1">
        <f t="array" ref="D53">TRIM(IF(INDEX('Data Input'!$D:$D,18+CEILING((ROW()-6)/2,1))&lt;&gt;"",'Data Input'!$E$5,""))</f>
        <v/>
      </c>
      <c r="E53" s="22" t="str" cm="1">
        <f t="array" ref="E53">IF(INDEX('Data Input'!C:C,18+CEILING((ROW()-6)/2,1))&lt;&gt;"","STUDARTAG_"&amp; LEFT(INDEX('Data Input'!C:C,18+CEILING((ROW()-6)/2,1)),9) &amp; IF(MOD(ROW()-6,2)=1,"_REQUEST","_PLACE"),"")</f>
        <v/>
      </c>
      <c r="F53" s="22" t="str" cm="1">
        <f t="array" ref="F53">TRIM(IF(INDEX('Data Input'!$D:$D,18+CEILING((ROW()-6)/2,1))&lt;&gt;"","COUNT",""))</f>
        <v/>
      </c>
      <c r="G53" s="22" t="str" cm="1">
        <f t="array" ref="G53">IF(INDEX('Data Input'!C:C,18+CEILING((ROW()-6)/2,1))&lt;&gt;"",IF(MOD(ROW()-6,2)=1,INDEX('Data Input'!D:D,18+CEILING((ROW()-6)/2,1)),INDEX('Data Input'!E:E,18+CEILING((ROW()-7)/2,1))),"")</f>
        <v/>
      </c>
      <c r="H53" s="15"/>
    </row>
    <row r="54" spans="1:8" x14ac:dyDescent="0.25">
      <c r="A54" s="22" t="str" cm="1">
        <f t="array" ref="A54">TRIM(IF(INDEX('Data Input'!$D:$D,18+CEILING((ROW()-6)/2,1))&lt;&gt;"",'Data Input'!$E$4,""))</f>
        <v/>
      </c>
      <c r="B54" s="22" t="str" cm="1">
        <f t="array" ref="B54">TRIM(IF(INDEX('Data Input'!$D:$D,18+CEILING((ROW()-6)/2,1))&lt;&gt;"","SC1206B",""))</f>
        <v/>
      </c>
      <c r="C54" s="22" t="str" cm="1">
        <f t="array" ref="C54">TRIM(IF(INDEX('Data Input'!$D:$D,18+CEILING((ROW()-6)/2,1))&lt;&gt;"","EOY",""))</f>
        <v/>
      </c>
      <c r="D54" s="22" t="str" cm="1">
        <f t="array" ref="D54">TRIM(IF(INDEX('Data Input'!$D:$D,18+CEILING((ROW()-6)/2,1))&lt;&gt;"",'Data Input'!$E$5,""))</f>
        <v/>
      </c>
      <c r="E54" s="22" t="str" cm="1">
        <f t="array" ref="E54">IF(INDEX('Data Input'!C:C,18+CEILING((ROW()-6)/2,1))&lt;&gt;"","STUDARTAG_"&amp; LEFT(INDEX('Data Input'!C:C,18+CEILING((ROW()-6)/2,1)),9) &amp; IF(MOD(ROW()-6,2)=1,"_REQUEST","_PLACE"),"")</f>
        <v/>
      </c>
      <c r="F54" s="22" t="str" cm="1">
        <f t="array" ref="F54">TRIM(IF(INDEX('Data Input'!$D:$D,18+CEILING((ROW()-6)/2,1))&lt;&gt;"","COUNT",""))</f>
        <v/>
      </c>
      <c r="G54" s="22" t="str" cm="1">
        <f t="array" ref="G54">IF(INDEX('Data Input'!C:C,18+CEILING((ROW()-6)/2,1))&lt;&gt;"",IF(MOD(ROW()-6,2)=1,INDEX('Data Input'!D:D,18+CEILING((ROW()-6)/2,1)),INDEX('Data Input'!E:E,18+CEILING((ROW()-7)/2,1))),"")</f>
        <v/>
      </c>
      <c r="H54" s="15"/>
    </row>
    <row r="55" spans="1:8" x14ac:dyDescent="0.25">
      <c r="A55" s="22" t="str" cm="1">
        <f t="array" ref="A55">TRIM(IF(INDEX('Data Input'!$D:$D,18+CEILING((ROW()-6)/2,1))&lt;&gt;"",'Data Input'!$E$4,""))</f>
        <v/>
      </c>
      <c r="B55" s="22" t="str" cm="1">
        <f t="array" ref="B55">TRIM(IF(INDEX('Data Input'!$D:$D,18+CEILING((ROW()-6)/2,1))&lt;&gt;"","SC1206B",""))</f>
        <v/>
      </c>
      <c r="C55" s="22" t="str" cm="1">
        <f t="array" ref="C55">TRIM(IF(INDEX('Data Input'!$D:$D,18+CEILING((ROW()-6)/2,1))&lt;&gt;"","EOY",""))</f>
        <v/>
      </c>
      <c r="D55" s="22" t="str" cm="1">
        <f t="array" ref="D55">TRIM(IF(INDEX('Data Input'!$D:$D,18+CEILING((ROW()-6)/2,1))&lt;&gt;"",'Data Input'!$E$5,""))</f>
        <v/>
      </c>
      <c r="E55" s="22" t="str" cm="1">
        <f t="array" ref="E55">IF(INDEX('Data Input'!C:C,18+CEILING((ROW()-6)/2,1))&lt;&gt;"","STUDARTAG_"&amp; LEFT(INDEX('Data Input'!C:C,18+CEILING((ROW()-6)/2,1)),9) &amp; IF(MOD(ROW()-6,2)=1,"_REQUEST","_PLACE"),"")</f>
        <v/>
      </c>
      <c r="F55" s="22" t="str" cm="1">
        <f t="array" ref="F55">TRIM(IF(INDEX('Data Input'!$D:$D,18+CEILING((ROW()-6)/2,1))&lt;&gt;"","COUNT",""))</f>
        <v/>
      </c>
      <c r="G55" s="22" t="str" cm="1">
        <f t="array" ref="G55">IF(INDEX('Data Input'!C:C,18+CEILING((ROW()-6)/2,1))&lt;&gt;"",IF(MOD(ROW()-6,2)=1,INDEX('Data Input'!D:D,18+CEILING((ROW()-6)/2,1)),INDEX('Data Input'!E:E,18+CEILING((ROW()-7)/2,1))),"")</f>
        <v/>
      </c>
      <c r="H55" s="15"/>
    </row>
    <row r="56" spans="1:8" x14ac:dyDescent="0.25">
      <c r="A56" s="22" t="str" cm="1">
        <f t="array" ref="A56">TRIM(IF(INDEX('Data Input'!$D:$D,18+CEILING((ROW()-6)/2,1))&lt;&gt;"",'Data Input'!$E$4,""))</f>
        <v/>
      </c>
      <c r="B56" s="22" t="str" cm="1">
        <f t="array" ref="B56">TRIM(IF(INDEX('Data Input'!$D:$D,18+CEILING((ROW()-6)/2,1))&lt;&gt;"","SC1206B",""))</f>
        <v/>
      </c>
      <c r="C56" s="22" t="str" cm="1">
        <f t="array" ref="C56">TRIM(IF(INDEX('Data Input'!$D:$D,18+CEILING((ROW()-6)/2,1))&lt;&gt;"","EOY",""))</f>
        <v/>
      </c>
      <c r="D56" s="22" t="str" cm="1">
        <f t="array" ref="D56">TRIM(IF(INDEX('Data Input'!$D:$D,18+CEILING((ROW()-6)/2,1))&lt;&gt;"",'Data Input'!$E$5,""))</f>
        <v/>
      </c>
      <c r="E56" s="22" t="str" cm="1">
        <f t="array" ref="E56">IF(INDEX('Data Input'!C:C,18+CEILING((ROW()-6)/2,1))&lt;&gt;"","STUDARTAG_"&amp; LEFT(INDEX('Data Input'!C:C,18+CEILING((ROW()-6)/2,1)),9) &amp; IF(MOD(ROW()-6,2)=1,"_REQUEST","_PLACE"),"")</f>
        <v/>
      </c>
      <c r="F56" s="22" t="str" cm="1">
        <f t="array" ref="F56">TRIM(IF(INDEX('Data Input'!$D:$D,18+CEILING((ROW()-6)/2,1))&lt;&gt;"","COUNT",""))</f>
        <v/>
      </c>
      <c r="G56" s="22" t="str" cm="1">
        <f t="array" ref="G56">IF(INDEX('Data Input'!C:C,18+CEILING((ROW()-6)/2,1))&lt;&gt;"",IF(MOD(ROW()-6,2)=1,INDEX('Data Input'!D:D,18+CEILING((ROW()-6)/2,1)),INDEX('Data Input'!E:E,18+CEILING((ROW()-7)/2,1))),"")</f>
        <v/>
      </c>
      <c r="H56" s="15"/>
    </row>
    <row r="57" spans="1:8" x14ac:dyDescent="0.25">
      <c r="A57" s="22" t="str" cm="1">
        <f t="array" ref="A57">TRIM(IF(INDEX('Data Input'!$D:$D,18+CEILING((ROW()-6)/2,1))&lt;&gt;"",'Data Input'!$E$4,""))</f>
        <v/>
      </c>
      <c r="B57" s="22" t="str" cm="1">
        <f t="array" ref="B57">TRIM(IF(INDEX('Data Input'!$D:$D,18+CEILING((ROW()-6)/2,1))&lt;&gt;"","SC1206B",""))</f>
        <v/>
      </c>
      <c r="C57" s="22" t="str" cm="1">
        <f t="array" ref="C57">TRIM(IF(INDEX('Data Input'!$D:$D,18+CEILING((ROW()-6)/2,1))&lt;&gt;"","EOY",""))</f>
        <v/>
      </c>
      <c r="D57" s="22" t="str" cm="1">
        <f t="array" ref="D57">TRIM(IF(INDEX('Data Input'!$D:$D,18+CEILING((ROW()-6)/2,1))&lt;&gt;"",'Data Input'!$E$5,""))</f>
        <v/>
      </c>
      <c r="E57" s="22" t="str" cm="1">
        <f t="array" ref="E57">IF(INDEX('Data Input'!C:C,18+CEILING((ROW()-6)/2,1))&lt;&gt;"","STUDARTAG_"&amp; LEFT(INDEX('Data Input'!C:C,18+CEILING((ROW()-6)/2,1)),9) &amp; IF(MOD(ROW()-6,2)=1,"_REQUEST","_PLACE"),"")</f>
        <v/>
      </c>
      <c r="F57" s="22" t="str" cm="1">
        <f t="array" ref="F57">TRIM(IF(INDEX('Data Input'!$D:$D,18+CEILING((ROW()-6)/2,1))&lt;&gt;"","COUNT",""))</f>
        <v/>
      </c>
      <c r="G57" s="22" t="str" cm="1">
        <f t="array" ref="G57">IF(INDEX('Data Input'!C:C,18+CEILING((ROW()-6)/2,1))&lt;&gt;"",IF(MOD(ROW()-6,2)=1,INDEX('Data Input'!D:D,18+CEILING((ROW()-6)/2,1)),INDEX('Data Input'!E:E,18+CEILING((ROW()-7)/2,1))),"")</f>
        <v/>
      </c>
      <c r="H57" s="15"/>
    </row>
    <row r="58" spans="1:8" x14ac:dyDescent="0.25">
      <c r="A58" s="22" t="str" cm="1">
        <f t="array" ref="A58">TRIM(IF(INDEX('Data Input'!$D:$D,18+CEILING((ROW()-6)/2,1))&lt;&gt;"",'Data Input'!$E$4,""))</f>
        <v/>
      </c>
      <c r="B58" s="22" t="str" cm="1">
        <f t="array" ref="B58">TRIM(IF(INDEX('Data Input'!$D:$D,18+CEILING((ROW()-6)/2,1))&lt;&gt;"","SC1206B",""))</f>
        <v/>
      </c>
      <c r="C58" s="22" t="str" cm="1">
        <f t="array" ref="C58">TRIM(IF(INDEX('Data Input'!$D:$D,18+CEILING((ROW()-6)/2,1))&lt;&gt;"","EOY",""))</f>
        <v/>
      </c>
      <c r="D58" s="22" t="str" cm="1">
        <f t="array" ref="D58">TRIM(IF(INDEX('Data Input'!$D:$D,18+CEILING((ROW()-6)/2,1))&lt;&gt;"",'Data Input'!$E$5,""))</f>
        <v/>
      </c>
      <c r="E58" s="22" t="str" cm="1">
        <f t="array" ref="E58">IF(INDEX('Data Input'!C:C,18+CEILING((ROW()-6)/2,1))&lt;&gt;"","STUDARTAG_"&amp; LEFT(INDEX('Data Input'!C:C,18+CEILING((ROW()-6)/2,1)),9) &amp; IF(MOD(ROW()-6,2)=1,"_REQUEST","_PLACE"),"")</f>
        <v/>
      </c>
      <c r="F58" s="22" t="str" cm="1">
        <f t="array" ref="F58">TRIM(IF(INDEX('Data Input'!$D:$D,18+CEILING((ROW()-6)/2,1))&lt;&gt;"","COUNT",""))</f>
        <v/>
      </c>
      <c r="G58" s="22" t="str" cm="1">
        <f t="array" ref="G58">IF(INDEX('Data Input'!C:C,18+CEILING((ROW()-6)/2,1))&lt;&gt;"",IF(MOD(ROW()-6,2)=1,INDEX('Data Input'!D:D,18+CEILING((ROW()-6)/2,1)),INDEX('Data Input'!E:E,18+CEILING((ROW()-7)/2,1))),"")</f>
        <v/>
      </c>
      <c r="H58" s="15"/>
    </row>
    <row r="59" spans="1:8" x14ac:dyDescent="0.25">
      <c r="A59" s="22" t="str" cm="1">
        <f t="array" ref="A59">TRIM(IF(INDEX('Data Input'!$D:$D,18+CEILING((ROW()-6)/2,1))&lt;&gt;"",'Data Input'!$E$4,""))</f>
        <v/>
      </c>
      <c r="B59" s="22" t="str" cm="1">
        <f t="array" ref="B59">TRIM(IF(INDEX('Data Input'!$D:$D,18+CEILING((ROW()-6)/2,1))&lt;&gt;"","SC1206B",""))</f>
        <v/>
      </c>
      <c r="C59" s="22" t="str" cm="1">
        <f t="array" ref="C59">TRIM(IF(INDEX('Data Input'!$D:$D,18+CEILING((ROW()-6)/2,1))&lt;&gt;"","EOY",""))</f>
        <v/>
      </c>
      <c r="D59" s="22" t="str" cm="1">
        <f t="array" ref="D59">TRIM(IF(INDEX('Data Input'!$D:$D,18+CEILING((ROW()-6)/2,1))&lt;&gt;"",'Data Input'!$E$5,""))</f>
        <v/>
      </c>
      <c r="E59" s="22" t="str" cm="1">
        <f t="array" ref="E59">IF(INDEX('Data Input'!C:C,18+CEILING((ROW()-6)/2,1))&lt;&gt;"","STUDARTAG_"&amp; LEFT(INDEX('Data Input'!C:C,18+CEILING((ROW()-6)/2,1)),9) &amp; IF(MOD(ROW()-6,2)=1,"_REQUEST","_PLACE"),"")</f>
        <v/>
      </c>
      <c r="F59" s="22" t="str" cm="1">
        <f t="array" ref="F59">TRIM(IF(INDEX('Data Input'!$D:$D,18+CEILING((ROW()-6)/2,1))&lt;&gt;"","COUNT",""))</f>
        <v/>
      </c>
      <c r="G59" s="22" t="str" cm="1">
        <f t="array" ref="G59">IF(INDEX('Data Input'!C:C,18+CEILING((ROW()-6)/2,1))&lt;&gt;"",IF(MOD(ROW()-6,2)=1,INDEX('Data Input'!D:D,18+CEILING((ROW()-6)/2,1)),INDEX('Data Input'!E:E,18+CEILING((ROW()-7)/2,1))),"")</f>
        <v/>
      </c>
      <c r="H59" s="15"/>
    </row>
    <row r="60" spans="1:8" x14ac:dyDescent="0.25">
      <c r="A60" s="22" t="str" cm="1">
        <f t="array" ref="A60">TRIM(IF(INDEX('Data Input'!$D:$D,18+CEILING((ROW()-6)/2,1))&lt;&gt;"",'Data Input'!$E$4,""))</f>
        <v/>
      </c>
      <c r="B60" s="22" t="str" cm="1">
        <f t="array" ref="B60">TRIM(IF(INDEX('Data Input'!$D:$D,18+CEILING((ROW()-6)/2,1))&lt;&gt;"","SC1206B",""))</f>
        <v/>
      </c>
      <c r="C60" s="22" t="str" cm="1">
        <f t="array" ref="C60">TRIM(IF(INDEX('Data Input'!$D:$D,18+CEILING((ROW()-6)/2,1))&lt;&gt;"","EOY",""))</f>
        <v/>
      </c>
      <c r="D60" s="22" t="str" cm="1">
        <f t="array" ref="D60">TRIM(IF(INDEX('Data Input'!$D:$D,18+CEILING((ROW()-6)/2,1))&lt;&gt;"",'Data Input'!$E$5,""))</f>
        <v/>
      </c>
      <c r="E60" s="22" t="str" cm="1">
        <f t="array" ref="E60">IF(INDEX('Data Input'!C:C,18+CEILING((ROW()-6)/2,1))&lt;&gt;"","STUDARTAG_"&amp; LEFT(INDEX('Data Input'!C:C,18+CEILING((ROW()-6)/2,1)),9) &amp; IF(MOD(ROW()-6,2)=1,"_REQUEST","_PLACE"),"")</f>
        <v/>
      </c>
      <c r="F60" s="22" t="str" cm="1">
        <f t="array" ref="F60">TRIM(IF(INDEX('Data Input'!$D:$D,18+CEILING((ROW()-6)/2,1))&lt;&gt;"","COUNT",""))</f>
        <v/>
      </c>
      <c r="G60" s="22" t="str" cm="1">
        <f t="array" ref="G60">IF(INDEX('Data Input'!C:C,18+CEILING((ROW()-6)/2,1))&lt;&gt;"",IF(MOD(ROW()-6,2)=1,INDEX('Data Input'!D:D,18+CEILING((ROW()-6)/2,1)),INDEX('Data Input'!E:E,18+CEILING((ROW()-7)/2,1))),"")</f>
        <v/>
      </c>
      <c r="H60" s="15"/>
    </row>
    <row r="61" spans="1:8" x14ac:dyDescent="0.25">
      <c r="A61" s="22" t="str" cm="1">
        <f t="array" ref="A61">TRIM(IF(INDEX('Data Input'!$D:$D,18+CEILING((ROW()-6)/2,1))&lt;&gt;"",'Data Input'!$E$4,""))</f>
        <v/>
      </c>
      <c r="B61" s="22" t="str" cm="1">
        <f t="array" ref="B61">TRIM(IF(INDEX('Data Input'!$D:$D,18+CEILING((ROW()-6)/2,1))&lt;&gt;"","SC1206B",""))</f>
        <v/>
      </c>
      <c r="C61" s="22" t="str" cm="1">
        <f t="array" ref="C61">TRIM(IF(INDEX('Data Input'!$D:$D,18+CEILING((ROW()-6)/2,1))&lt;&gt;"","EOY",""))</f>
        <v/>
      </c>
      <c r="D61" s="22" t="str" cm="1">
        <f t="array" ref="D61">TRIM(IF(INDEX('Data Input'!$D:$D,18+CEILING((ROW()-6)/2,1))&lt;&gt;"",'Data Input'!$E$5,""))</f>
        <v/>
      </c>
      <c r="E61" s="22" t="str" cm="1">
        <f t="array" ref="E61">IF(INDEX('Data Input'!C:C,18+CEILING((ROW()-6)/2,1))&lt;&gt;"","STUDARTAG_"&amp; LEFT(INDEX('Data Input'!C:C,18+CEILING((ROW()-6)/2,1)),9) &amp; IF(MOD(ROW()-6,2)=1,"_REQUEST","_PLACE"),"")</f>
        <v/>
      </c>
      <c r="F61" s="22" t="str" cm="1">
        <f t="array" ref="F61">TRIM(IF(INDEX('Data Input'!$D:$D,18+CEILING((ROW()-6)/2,1))&lt;&gt;"","COUNT",""))</f>
        <v/>
      </c>
      <c r="G61" s="22" t="str" cm="1">
        <f t="array" ref="G61">IF(INDEX('Data Input'!C:C,18+CEILING((ROW()-6)/2,1))&lt;&gt;"",IF(MOD(ROW()-6,2)=1,INDEX('Data Input'!D:D,18+CEILING((ROW()-6)/2,1)),INDEX('Data Input'!E:E,18+CEILING((ROW()-7)/2,1))),"")</f>
        <v/>
      </c>
      <c r="H61" s="15"/>
    </row>
    <row r="62" spans="1:8" x14ac:dyDescent="0.25">
      <c r="A62" s="22" t="str" cm="1">
        <f t="array" ref="A62">TRIM(IF(INDEX('Data Input'!$D:$D,18+CEILING((ROW()-6)/2,1))&lt;&gt;"",'Data Input'!$E$4,""))</f>
        <v/>
      </c>
      <c r="B62" s="22" t="str" cm="1">
        <f t="array" ref="B62">TRIM(IF(INDEX('Data Input'!$D:$D,18+CEILING((ROW()-6)/2,1))&lt;&gt;"","SC1206B",""))</f>
        <v/>
      </c>
      <c r="C62" s="22" t="str" cm="1">
        <f t="array" ref="C62">TRIM(IF(INDEX('Data Input'!$D:$D,18+CEILING((ROW()-6)/2,1))&lt;&gt;"","EOY",""))</f>
        <v/>
      </c>
      <c r="D62" s="22" t="str" cm="1">
        <f t="array" ref="D62">TRIM(IF(INDEX('Data Input'!$D:$D,18+CEILING((ROW()-6)/2,1))&lt;&gt;"",'Data Input'!$E$5,""))</f>
        <v/>
      </c>
      <c r="E62" s="22" t="str" cm="1">
        <f t="array" ref="E62">IF(INDEX('Data Input'!C:C,18+CEILING((ROW()-6)/2,1))&lt;&gt;"","STUDARTAG_"&amp; LEFT(INDEX('Data Input'!C:C,18+CEILING((ROW()-6)/2,1)),9) &amp; IF(MOD(ROW()-6,2)=1,"_REQUEST","_PLACE"),"")</f>
        <v/>
      </c>
      <c r="F62" s="22" t="str" cm="1">
        <f t="array" ref="F62">TRIM(IF(INDEX('Data Input'!$D:$D,18+CEILING((ROW()-6)/2,1))&lt;&gt;"","COUNT",""))</f>
        <v/>
      </c>
      <c r="G62" s="22" t="str" cm="1">
        <f t="array" ref="G62">IF(INDEX('Data Input'!C:C,18+CEILING((ROW()-6)/2,1))&lt;&gt;"",IF(MOD(ROW()-6,2)=1,INDEX('Data Input'!D:D,18+CEILING((ROW()-6)/2,1)),INDEX('Data Input'!E:E,18+CEILING((ROW()-7)/2,1))),"")</f>
        <v/>
      </c>
      <c r="H62" s="15"/>
    </row>
    <row r="63" spans="1:8" x14ac:dyDescent="0.25">
      <c r="A63" s="22" t="str" cm="1">
        <f t="array" ref="A63">TRIM(IF(INDEX('Data Input'!$D:$D,18+CEILING((ROW()-6)/2,1))&lt;&gt;"",'Data Input'!$E$4,""))</f>
        <v/>
      </c>
      <c r="B63" s="22" t="str" cm="1">
        <f t="array" ref="B63">TRIM(IF(INDEX('Data Input'!$D:$D,18+CEILING((ROW()-6)/2,1))&lt;&gt;"","SC1206B",""))</f>
        <v/>
      </c>
      <c r="C63" s="22" t="str" cm="1">
        <f t="array" ref="C63">TRIM(IF(INDEX('Data Input'!$D:$D,18+CEILING((ROW()-6)/2,1))&lt;&gt;"","EOY",""))</f>
        <v/>
      </c>
      <c r="D63" s="22" t="str" cm="1">
        <f t="array" ref="D63">TRIM(IF(INDEX('Data Input'!$D:$D,18+CEILING((ROW()-6)/2,1))&lt;&gt;"",'Data Input'!$E$5,""))</f>
        <v/>
      </c>
      <c r="E63" s="22" t="str" cm="1">
        <f t="array" ref="E63">IF(INDEX('Data Input'!C:C,18+CEILING((ROW()-6)/2,1))&lt;&gt;"","STUDARTAG_"&amp; LEFT(INDEX('Data Input'!C:C,18+CEILING((ROW()-6)/2,1)),9) &amp; IF(MOD(ROW()-6,2)=1,"_REQUEST","_PLACE"),"")</f>
        <v/>
      </c>
      <c r="F63" s="22" t="str" cm="1">
        <f t="array" ref="F63">TRIM(IF(INDEX('Data Input'!$D:$D,18+CEILING((ROW()-6)/2,1))&lt;&gt;"","COUNT",""))</f>
        <v/>
      </c>
      <c r="G63" s="22" t="str" cm="1">
        <f t="array" ref="G63">IF(INDEX('Data Input'!C:C,18+CEILING((ROW()-6)/2,1))&lt;&gt;"",IF(MOD(ROW()-6,2)=1,INDEX('Data Input'!D:D,18+CEILING((ROW()-6)/2,1)),INDEX('Data Input'!E:E,18+CEILING((ROW()-7)/2,1))),"")</f>
        <v/>
      </c>
      <c r="H63" s="15"/>
    </row>
    <row r="64" spans="1:8" x14ac:dyDescent="0.25">
      <c r="A64" s="22" t="str" cm="1">
        <f t="array" ref="A64">TRIM(IF(INDEX('Data Input'!$D:$D,18+CEILING((ROW()-6)/2,1))&lt;&gt;"",'Data Input'!$E$4,""))</f>
        <v/>
      </c>
      <c r="B64" s="22" t="str" cm="1">
        <f t="array" ref="B64">TRIM(IF(INDEX('Data Input'!$D:$D,18+CEILING((ROW()-6)/2,1))&lt;&gt;"","SC1206B",""))</f>
        <v/>
      </c>
      <c r="C64" s="22" t="str" cm="1">
        <f t="array" ref="C64">TRIM(IF(INDEX('Data Input'!$D:$D,18+CEILING((ROW()-6)/2,1))&lt;&gt;"","EOY",""))</f>
        <v/>
      </c>
      <c r="D64" s="22" t="str" cm="1">
        <f t="array" ref="D64">TRIM(IF(INDEX('Data Input'!$D:$D,18+CEILING((ROW()-6)/2,1))&lt;&gt;"",'Data Input'!$E$5,""))</f>
        <v/>
      </c>
      <c r="E64" s="22" t="str" cm="1">
        <f t="array" ref="E64">IF(INDEX('Data Input'!C:C,18+CEILING((ROW()-6)/2,1))&lt;&gt;"","STUDARTAG_"&amp; LEFT(INDEX('Data Input'!C:C,18+CEILING((ROW()-6)/2,1)),9) &amp; IF(MOD(ROW()-6,2)=1,"_REQUEST","_PLACE"),"")</f>
        <v/>
      </c>
      <c r="F64" s="22" t="str" cm="1">
        <f t="array" ref="F64">TRIM(IF(INDEX('Data Input'!$D:$D,18+CEILING((ROW()-6)/2,1))&lt;&gt;"","COUNT",""))</f>
        <v/>
      </c>
      <c r="G64" s="22" t="str" cm="1">
        <f t="array" ref="G64">IF(INDEX('Data Input'!C:C,18+CEILING((ROW()-6)/2,1))&lt;&gt;"",IF(MOD(ROW()-6,2)=1,INDEX('Data Input'!D:D,18+CEILING((ROW()-6)/2,1)),INDEX('Data Input'!E:E,18+CEILING((ROW()-7)/2,1))),"")</f>
        <v/>
      </c>
      <c r="H64" s="15"/>
    </row>
    <row r="65" spans="1:8" x14ac:dyDescent="0.25">
      <c r="A65" s="22" t="str" cm="1">
        <f t="array" ref="A65">TRIM(IF(INDEX('Data Input'!$D:$D,18+CEILING((ROW()-6)/2,1))&lt;&gt;"",'Data Input'!$E$4,""))</f>
        <v/>
      </c>
      <c r="B65" s="22" t="str" cm="1">
        <f t="array" ref="B65">TRIM(IF(INDEX('Data Input'!$D:$D,18+CEILING((ROW()-6)/2,1))&lt;&gt;"","SC1206B",""))</f>
        <v/>
      </c>
      <c r="C65" s="22" t="str" cm="1">
        <f t="array" ref="C65">TRIM(IF(INDEX('Data Input'!$D:$D,18+CEILING((ROW()-6)/2,1))&lt;&gt;"","EOY",""))</f>
        <v/>
      </c>
      <c r="D65" s="22" t="str" cm="1">
        <f t="array" ref="D65">TRIM(IF(INDEX('Data Input'!$D:$D,18+CEILING((ROW()-6)/2,1))&lt;&gt;"",'Data Input'!$E$5,""))</f>
        <v/>
      </c>
      <c r="E65" s="22" t="str" cm="1">
        <f t="array" ref="E65">IF(INDEX('Data Input'!C:C,18+CEILING((ROW()-6)/2,1))&lt;&gt;"","STUDARTAG_"&amp; LEFT(INDEX('Data Input'!C:C,18+CEILING((ROW()-6)/2,1)),9) &amp; IF(MOD(ROW()-6,2)=1,"_REQUEST","_PLACE"),"")</f>
        <v/>
      </c>
      <c r="F65" s="22" t="str" cm="1">
        <f t="array" ref="F65">TRIM(IF(INDEX('Data Input'!$D:$D,18+CEILING((ROW()-6)/2,1))&lt;&gt;"","COUNT",""))</f>
        <v/>
      </c>
      <c r="G65" s="22" t="str" cm="1">
        <f t="array" ref="G65">IF(INDEX('Data Input'!C:C,18+CEILING((ROW()-6)/2,1))&lt;&gt;"",IF(MOD(ROW()-6,2)=1,INDEX('Data Input'!D:D,18+CEILING((ROW()-6)/2,1)),INDEX('Data Input'!E:E,18+CEILING((ROW()-7)/2,1))),"")</f>
        <v/>
      </c>
      <c r="H65" s="15"/>
    </row>
    <row r="66" spans="1:8" x14ac:dyDescent="0.25">
      <c r="A66" s="22" t="str" cm="1">
        <f t="array" ref="A66">TRIM(IF(INDEX('Data Input'!$D:$D,18+CEILING((ROW()-6)/2,1))&lt;&gt;"",'Data Input'!$E$4,""))</f>
        <v/>
      </c>
      <c r="B66" s="22" t="str" cm="1">
        <f t="array" ref="B66">TRIM(IF(INDEX('Data Input'!$D:$D,18+CEILING((ROW()-6)/2,1))&lt;&gt;"","SC1206B",""))</f>
        <v/>
      </c>
      <c r="C66" s="22" t="str" cm="1">
        <f t="array" ref="C66">TRIM(IF(INDEX('Data Input'!$D:$D,18+CEILING((ROW()-6)/2,1))&lt;&gt;"","EOY",""))</f>
        <v/>
      </c>
      <c r="D66" s="22" t="str" cm="1">
        <f t="array" ref="D66">TRIM(IF(INDEX('Data Input'!$D:$D,18+CEILING((ROW()-6)/2,1))&lt;&gt;"",'Data Input'!$E$5,""))</f>
        <v/>
      </c>
      <c r="E66" s="22" t="str" cm="1">
        <f t="array" ref="E66">IF(INDEX('Data Input'!C:C,18+CEILING((ROW()-6)/2,1))&lt;&gt;"","STUDARTAG_"&amp; LEFT(INDEX('Data Input'!C:C,18+CEILING((ROW()-6)/2,1)),9) &amp; IF(MOD(ROW()-6,2)=1,"_REQUEST","_PLACE"),"")</f>
        <v/>
      </c>
      <c r="F66" s="22" t="str" cm="1">
        <f t="array" ref="F66">TRIM(IF(INDEX('Data Input'!$D:$D,18+CEILING((ROW()-6)/2,1))&lt;&gt;"","COUNT",""))</f>
        <v/>
      </c>
      <c r="G66" s="22" t="str" cm="1">
        <f t="array" ref="G66">IF(INDEX('Data Input'!C:C,18+CEILING((ROW()-6)/2,1))&lt;&gt;"",IF(MOD(ROW()-6,2)=1,INDEX('Data Input'!D:D,18+CEILING((ROW()-6)/2,1)),INDEX('Data Input'!E:E,18+CEILING((ROW()-7)/2,1))),"")</f>
        <v/>
      </c>
      <c r="H66" s="15"/>
    </row>
    <row r="67" spans="1:8" x14ac:dyDescent="0.25">
      <c r="A67" s="22" t="str" cm="1">
        <f t="array" ref="A67">TRIM(IF(INDEX('Data Input'!$D:$D,18+CEILING((ROW()-6)/2,1))&lt;&gt;"",'Data Input'!$E$4,""))</f>
        <v/>
      </c>
      <c r="B67" s="22" t="str" cm="1">
        <f t="array" ref="B67">TRIM(IF(INDEX('Data Input'!$D:$D,18+CEILING((ROW()-6)/2,1))&lt;&gt;"","SC1206B",""))</f>
        <v/>
      </c>
      <c r="C67" s="22" t="str" cm="1">
        <f t="array" ref="C67">TRIM(IF(INDEX('Data Input'!$D:$D,18+CEILING((ROW()-6)/2,1))&lt;&gt;"","EOY",""))</f>
        <v/>
      </c>
      <c r="D67" s="22" t="str" cm="1">
        <f t="array" ref="D67">TRIM(IF(INDEX('Data Input'!$D:$D,18+CEILING((ROW()-6)/2,1))&lt;&gt;"",'Data Input'!$E$5,""))</f>
        <v/>
      </c>
      <c r="E67" s="22" t="str" cm="1">
        <f t="array" ref="E67">IF(INDEX('Data Input'!C:C,18+CEILING((ROW()-6)/2,1))&lt;&gt;"","STUDARTAG_"&amp; LEFT(INDEX('Data Input'!C:C,18+CEILING((ROW()-6)/2,1)),9) &amp; IF(MOD(ROW()-6,2)=1,"_REQUEST","_PLACE"),"")</f>
        <v/>
      </c>
      <c r="F67" s="22" t="str" cm="1">
        <f t="array" ref="F67">TRIM(IF(INDEX('Data Input'!$D:$D,18+CEILING((ROW()-6)/2,1))&lt;&gt;"","COUNT",""))</f>
        <v/>
      </c>
      <c r="G67" s="22" t="str" cm="1">
        <f t="array" ref="G67">IF(INDEX('Data Input'!C:C,18+CEILING((ROW()-6)/2,1))&lt;&gt;"",IF(MOD(ROW()-6,2)=1,INDEX('Data Input'!D:D,18+CEILING((ROW()-6)/2,1)),INDEX('Data Input'!E:E,18+CEILING((ROW()-7)/2,1))),"")</f>
        <v/>
      </c>
      <c r="H67" s="15"/>
    </row>
    <row r="68" spans="1:8" x14ac:dyDescent="0.25">
      <c r="A68" s="22" t="str" cm="1">
        <f t="array" ref="A68">TRIM(IF(INDEX('Data Input'!$D:$D,18+CEILING((ROW()-6)/2,1))&lt;&gt;"",'Data Input'!$E$4,""))</f>
        <v/>
      </c>
      <c r="B68" s="22" t="str" cm="1">
        <f t="array" ref="B68">TRIM(IF(INDEX('Data Input'!$D:$D,18+CEILING((ROW()-6)/2,1))&lt;&gt;"","SC1206B",""))</f>
        <v/>
      </c>
      <c r="C68" s="22" t="str" cm="1">
        <f t="array" ref="C68">TRIM(IF(INDEX('Data Input'!$D:$D,18+CEILING((ROW()-6)/2,1))&lt;&gt;"","EOY",""))</f>
        <v/>
      </c>
      <c r="D68" s="22" t="str" cm="1">
        <f t="array" ref="D68">TRIM(IF(INDEX('Data Input'!$D:$D,18+CEILING((ROW()-6)/2,1))&lt;&gt;"",'Data Input'!$E$5,""))</f>
        <v/>
      </c>
      <c r="E68" s="22" t="str" cm="1">
        <f t="array" ref="E68">IF(INDEX('Data Input'!C:C,18+CEILING((ROW()-6)/2,1))&lt;&gt;"","STUDARTAG_"&amp; LEFT(INDEX('Data Input'!C:C,18+CEILING((ROW()-6)/2,1)),9) &amp; IF(MOD(ROW()-6,2)=1,"_REQUEST","_PLACE"),"")</f>
        <v/>
      </c>
      <c r="F68" s="22" t="str" cm="1">
        <f t="array" ref="F68">TRIM(IF(INDEX('Data Input'!$D:$D,18+CEILING((ROW()-6)/2,1))&lt;&gt;"","COUNT",""))</f>
        <v/>
      </c>
      <c r="G68" s="22" t="str" cm="1">
        <f t="array" ref="G68">IF(INDEX('Data Input'!C:C,18+CEILING((ROW()-6)/2,1))&lt;&gt;"",IF(MOD(ROW()-6,2)=1,INDEX('Data Input'!D:D,18+CEILING((ROW()-6)/2,1)),INDEX('Data Input'!E:E,18+CEILING((ROW()-7)/2,1))),"")</f>
        <v/>
      </c>
      <c r="H68" s="15"/>
    </row>
    <row r="69" spans="1:8" x14ac:dyDescent="0.25">
      <c r="A69" s="22" t="str" cm="1">
        <f t="array" ref="A69">TRIM(IF(INDEX('Data Input'!$D:$D,18+CEILING((ROW()-6)/2,1))&lt;&gt;"",'Data Input'!$E$4,""))</f>
        <v/>
      </c>
      <c r="B69" s="22" t="str" cm="1">
        <f t="array" ref="B69">TRIM(IF(INDEX('Data Input'!$D:$D,18+CEILING((ROW()-6)/2,1))&lt;&gt;"","SC1206B",""))</f>
        <v/>
      </c>
      <c r="C69" s="22" t="str" cm="1">
        <f t="array" ref="C69">TRIM(IF(INDEX('Data Input'!$D:$D,18+CEILING((ROW()-6)/2,1))&lt;&gt;"","EOY",""))</f>
        <v/>
      </c>
      <c r="D69" s="22" t="str" cm="1">
        <f t="array" ref="D69">TRIM(IF(INDEX('Data Input'!$D:$D,18+CEILING((ROW()-6)/2,1))&lt;&gt;"",'Data Input'!$E$5,""))</f>
        <v/>
      </c>
      <c r="E69" s="22" t="str" cm="1">
        <f t="array" ref="E69">IF(INDEX('Data Input'!C:C,18+CEILING((ROW()-6)/2,1))&lt;&gt;"","STUDARTAG_"&amp; LEFT(INDEX('Data Input'!C:C,18+CEILING((ROW()-6)/2,1)),9) &amp; IF(MOD(ROW()-6,2)=1,"_REQUEST","_PLACE"),"")</f>
        <v/>
      </c>
      <c r="F69" s="22" t="str" cm="1">
        <f t="array" ref="F69">TRIM(IF(INDEX('Data Input'!$D:$D,18+CEILING((ROW()-6)/2,1))&lt;&gt;"","COUNT",""))</f>
        <v/>
      </c>
      <c r="G69" s="22" t="str" cm="1">
        <f t="array" ref="G69">IF(INDEX('Data Input'!C:C,18+CEILING((ROW()-6)/2,1))&lt;&gt;"",IF(MOD(ROW()-6,2)=1,INDEX('Data Input'!D:D,18+CEILING((ROW()-6)/2,1)),INDEX('Data Input'!E:E,18+CEILING((ROW()-7)/2,1))),"")</f>
        <v/>
      </c>
      <c r="H69" s="15"/>
    </row>
    <row r="70" spans="1:8" x14ac:dyDescent="0.25">
      <c r="A70" s="22" t="str" cm="1">
        <f t="array" ref="A70">TRIM(IF(INDEX('Data Input'!$D:$D,18+CEILING((ROW()-6)/2,1))&lt;&gt;"",'Data Input'!$E$4,""))</f>
        <v/>
      </c>
      <c r="B70" s="22" t="str" cm="1">
        <f t="array" ref="B70">TRIM(IF(INDEX('Data Input'!$D:$D,18+CEILING((ROW()-6)/2,1))&lt;&gt;"","SC1206B",""))</f>
        <v/>
      </c>
      <c r="C70" s="22" t="str" cm="1">
        <f t="array" ref="C70">TRIM(IF(INDEX('Data Input'!$D:$D,18+CEILING((ROW()-6)/2,1))&lt;&gt;"","EOY",""))</f>
        <v/>
      </c>
      <c r="D70" s="22" t="str" cm="1">
        <f t="array" ref="D70">TRIM(IF(INDEX('Data Input'!$D:$D,18+CEILING((ROW()-6)/2,1))&lt;&gt;"",'Data Input'!$E$5,""))</f>
        <v/>
      </c>
      <c r="E70" s="22" t="str" cm="1">
        <f t="array" ref="E70">IF(INDEX('Data Input'!C:C,18+CEILING((ROW()-6)/2,1))&lt;&gt;"","STUDARTAG_"&amp; LEFT(INDEX('Data Input'!C:C,18+CEILING((ROW()-6)/2,1)),9) &amp; IF(MOD(ROW()-6,2)=1,"_REQUEST","_PLACE"),"")</f>
        <v/>
      </c>
      <c r="F70" s="22" t="str" cm="1">
        <f t="array" ref="F70">TRIM(IF(INDEX('Data Input'!$D:$D,18+CEILING((ROW()-6)/2,1))&lt;&gt;"","COUNT",""))</f>
        <v/>
      </c>
      <c r="G70" s="22" t="str" cm="1">
        <f t="array" ref="G70">IF(INDEX('Data Input'!C:C,18+CEILING((ROW()-6)/2,1))&lt;&gt;"",IF(MOD(ROW()-6,2)=1,INDEX('Data Input'!D:D,18+CEILING((ROW()-6)/2,1)),INDEX('Data Input'!E:E,18+CEILING((ROW()-7)/2,1))),"")</f>
        <v/>
      </c>
      <c r="H70" s="15"/>
    </row>
    <row r="71" spans="1:8" x14ac:dyDescent="0.25">
      <c r="A71" s="22" t="str" cm="1">
        <f t="array" ref="A71">TRIM(IF(INDEX('Data Input'!$D:$D,18+CEILING((ROW()-6)/2,1))&lt;&gt;"",'Data Input'!$E$4,""))</f>
        <v/>
      </c>
      <c r="B71" s="22" t="str" cm="1">
        <f t="array" ref="B71">TRIM(IF(INDEX('Data Input'!$D:$D,18+CEILING((ROW()-6)/2,1))&lt;&gt;"","SC1206B",""))</f>
        <v/>
      </c>
      <c r="C71" s="22" t="str" cm="1">
        <f t="array" ref="C71">TRIM(IF(INDEX('Data Input'!$D:$D,18+CEILING((ROW()-6)/2,1))&lt;&gt;"","EOY",""))</f>
        <v/>
      </c>
      <c r="D71" s="22" t="str" cm="1">
        <f t="array" ref="D71">TRIM(IF(INDEX('Data Input'!$D:$D,18+CEILING((ROW()-6)/2,1))&lt;&gt;"",'Data Input'!$E$5,""))</f>
        <v/>
      </c>
      <c r="E71" s="22" t="str" cm="1">
        <f t="array" ref="E71">IF(INDEX('Data Input'!C:C,18+CEILING((ROW()-6)/2,1))&lt;&gt;"","STUDARTAG_"&amp; LEFT(INDEX('Data Input'!C:C,18+CEILING((ROW()-6)/2,1)),9) &amp; IF(MOD(ROW()-6,2)=1,"_REQUEST","_PLACE"),"")</f>
        <v/>
      </c>
      <c r="F71" s="22" t="str" cm="1">
        <f t="array" ref="F71">TRIM(IF(INDEX('Data Input'!$D:$D,18+CEILING((ROW()-6)/2,1))&lt;&gt;"","COUNT",""))</f>
        <v/>
      </c>
      <c r="G71" s="22" t="str" cm="1">
        <f t="array" ref="G71">IF(INDEX('Data Input'!C:C,18+CEILING((ROW()-6)/2,1))&lt;&gt;"",IF(MOD(ROW()-6,2)=1,INDEX('Data Input'!D:D,18+CEILING((ROW()-6)/2,1)),INDEX('Data Input'!E:E,18+CEILING((ROW()-7)/2,1))),"")</f>
        <v/>
      </c>
      <c r="H71" s="15"/>
    </row>
    <row r="72" spans="1:8" x14ac:dyDescent="0.25">
      <c r="A72" s="22" t="str" cm="1">
        <f t="array" ref="A72">TRIM(IF(INDEX('Data Input'!$D:$D,18+CEILING((ROW()-6)/2,1))&lt;&gt;"",'Data Input'!$E$4,""))</f>
        <v/>
      </c>
      <c r="B72" s="22" t="str" cm="1">
        <f t="array" ref="B72">TRIM(IF(INDEX('Data Input'!$D:$D,18+CEILING((ROW()-6)/2,1))&lt;&gt;"","SC1206B",""))</f>
        <v/>
      </c>
      <c r="C72" s="22" t="str" cm="1">
        <f t="array" ref="C72">TRIM(IF(INDEX('Data Input'!$D:$D,18+CEILING((ROW()-6)/2,1))&lt;&gt;"","EOY",""))</f>
        <v/>
      </c>
      <c r="D72" s="22" t="str" cm="1">
        <f t="array" ref="D72">TRIM(IF(INDEX('Data Input'!$D:$D,18+CEILING((ROW()-6)/2,1))&lt;&gt;"",'Data Input'!$E$5,""))</f>
        <v/>
      </c>
      <c r="E72" s="22" t="str" cm="1">
        <f t="array" ref="E72">IF(INDEX('Data Input'!C:C,18+CEILING((ROW()-6)/2,1))&lt;&gt;"","STUDARTAG_"&amp; LEFT(INDEX('Data Input'!C:C,18+CEILING((ROW()-6)/2,1)),9) &amp; IF(MOD(ROW()-6,2)=1,"_REQUEST","_PLACE"),"")</f>
        <v/>
      </c>
      <c r="F72" s="22" t="str" cm="1">
        <f t="array" ref="F72">TRIM(IF(INDEX('Data Input'!$D:$D,18+CEILING((ROW()-6)/2,1))&lt;&gt;"","COUNT",""))</f>
        <v/>
      </c>
      <c r="G72" s="22" t="str" cm="1">
        <f t="array" ref="G72">IF(INDEX('Data Input'!C:C,18+CEILING((ROW()-6)/2,1))&lt;&gt;"",IF(MOD(ROW()-6,2)=1,INDEX('Data Input'!D:D,18+CEILING((ROW()-6)/2,1)),INDEX('Data Input'!E:E,18+CEILING((ROW()-7)/2,1))),"")</f>
        <v/>
      </c>
      <c r="H72" s="15"/>
    </row>
    <row r="73" spans="1:8" x14ac:dyDescent="0.25">
      <c r="A73" s="22" t="str" cm="1">
        <f t="array" ref="A73">TRIM(IF(INDEX('Data Input'!$D:$D,18+CEILING((ROW()-6)/2,1))&lt;&gt;"",'Data Input'!$E$4,""))</f>
        <v/>
      </c>
      <c r="B73" s="22" t="str" cm="1">
        <f t="array" ref="B73">TRIM(IF(INDEX('Data Input'!$D:$D,18+CEILING((ROW()-6)/2,1))&lt;&gt;"","SC1206B",""))</f>
        <v/>
      </c>
      <c r="C73" s="22" t="str" cm="1">
        <f t="array" ref="C73">TRIM(IF(INDEX('Data Input'!$D:$D,18+CEILING((ROW()-6)/2,1))&lt;&gt;"","EOY",""))</f>
        <v/>
      </c>
      <c r="D73" s="22" t="str" cm="1">
        <f t="array" ref="D73">TRIM(IF(INDEX('Data Input'!$D:$D,18+CEILING((ROW()-6)/2,1))&lt;&gt;"",'Data Input'!$E$5,""))</f>
        <v/>
      </c>
      <c r="E73" s="22" t="str" cm="1">
        <f t="array" ref="E73">IF(INDEX('Data Input'!C:C,18+CEILING((ROW()-6)/2,1))&lt;&gt;"","STUDARTAG_"&amp; LEFT(INDEX('Data Input'!C:C,18+CEILING((ROW()-6)/2,1)),9) &amp; IF(MOD(ROW()-6,2)=1,"_REQUEST","_PLACE"),"")</f>
        <v/>
      </c>
      <c r="F73" s="22" t="str" cm="1">
        <f t="array" ref="F73">TRIM(IF(INDEX('Data Input'!$D:$D,18+CEILING((ROW()-6)/2,1))&lt;&gt;"","COUNT",""))</f>
        <v/>
      </c>
      <c r="G73" s="22" t="str" cm="1">
        <f t="array" ref="G73">IF(INDEX('Data Input'!C:C,18+CEILING((ROW()-6)/2,1))&lt;&gt;"",IF(MOD(ROW()-6,2)=1,INDEX('Data Input'!D:D,18+CEILING((ROW()-6)/2,1)),INDEX('Data Input'!E:E,18+CEILING((ROW()-7)/2,1))),"")</f>
        <v/>
      </c>
      <c r="H73" s="15"/>
    </row>
    <row r="74" spans="1:8" x14ac:dyDescent="0.25">
      <c r="A74" s="22" t="str" cm="1">
        <f t="array" ref="A74">TRIM(IF(INDEX('Data Input'!$D:$D,18+CEILING((ROW()-6)/2,1))&lt;&gt;"",'Data Input'!$E$4,""))</f>
        <v/>
      </c>
      <c r="B74" s="22" t="str" cm="1">
        <f t="array" ref="B74">TRIM(IF(INDEX('Data Input'!$D:$D,18+CEILING((ROW()-6)/2,1))&lt;&gt;"","SC1206B",""))</f>
        <v/>
      </c>
      <c r="C74" s="22" t="str" cm="1">
        <f t="array" ref="C74">TRIM(IF(INDEX('Data Input'!$D:$D,18+CEILING((ROW()-6)/2,1))&lt;&gt;"","EOY",""))</f>
        <v/>
      </c>
      <c r="D74" s="22" t="str" cm="1">
        <f t="array" ref="D74">TRIM(IF(INDEX('Data Input'!$D:$D,18+CEILING((ROW()-6)/2,1))&lt;&gt;"",'Data Input'!$E$5,""))</f>
        <v/>
      </c>
      <c r="E74" s="22" t="str" cm="1">
        <f t="array" ref="E74">IF(INDEX('Data Input'!C:C,18+CEILING((ROW()-6)/2,1))&lt;&gt;"","STUDARTAG_"&amp; LEFT(INDEX('Data Input'!C:C,18+CEILING((ROW()-6)/2,1)),9) &amp; IF(MOD(ROW()-6,2)=1,"_REQUEST","_PLACE"),"")</f>
        <v/>
      </c>
      <c r="F74" s="22" t="str" cm="1">
        <f t="array" ref="F74">TRIM(IF(INDEX('Data Input'!$D:$D,18+CEILING((ROW()-6)/2,1))&lt;&gt;"","COUNT",""))</f>
        <v/>
      </c>
      <c r="G74" s="22" t="str" cm="1">
        <f t="array" ref="G74">IF(INDEX('Data Input'!C:C,18+CEILING((ROW()-6)/2,1))&lt;&gt;"",IF(MOD(ROW()-6,2)=1,INDEX('Data Input'!D:D,18+CEILING((ROW()-6)/2,1)),INDEX('Data Input'!E:E,18+CEILING((ROW()-7)/2,1))),"")</f>
        <v/>
      </c>
      <c r="H74" s="15"/>
    </row>
    <row r="75" spans="1:8" x14ac:dyDescent="0.25">
      <c r="A75" s="22" t="str" cm="1">
        <f t="array" ref="A75">TRIM(IF(INDEX('Data Input'!$D:$D,18+CEILING((ROW()-6)/2,1))&lt;&gt;"",'Data Input'!$E$4,""))</f>
        <v/>
      </c>
      <c r="B75" s="22" t="str" cm="1">
        <f t="array" ref="B75">TRIM(IF(INDEX('Data Input'!$D:$D,18+CEILING((ROW()-6)/2,1))&lt;&gt;"","SC1206B",""))</f>
        <v/>
      </c>
      <c r="C75" s="22" t="str" cm="1">
        <f t="array" ref="C75">TRIM(IF(INDEX('Data Input'!$D:$D,18+CEILING((ROW()-6)/2,1))&lt;&gt;"","EOY",""))</f>
        <v/>
      </c>
      <c r="D75" s="22" t="str" cm="1">
        <f t="array" ref="D75">TRIM(IF(INDEX('Data Input'!$D:$D,18+CEILING((ROW()-6)/2,1))&lt;&gt;"",'Data Input'!$E$5,""))</f>
        <v/>
      </c>
      <c r="E75" s="22" t="str" cm="1">
        <f t="array" ref="E75">IF(INDEX('Data Input'!C:C,18+CEILING((ROW()-6)/2,1))&lt;&gt;"","STUDARTAG_"&amp; LEFT(INDEX('Data Input'!C:C,18+CEILING((ROW()-6)/2,1)),9) &amp; IF(MOD(ROW()-6,2)=1,"_REQUEST","_PLACE"),"")</f>
        <v/>
      </c>
      <c r="F75" s="22" t="str" cm="1">
        <f t="array" ref="F75">TRIM(IF(INDEX('Data Input'!$D:$D,18+CEILING((ROW()-6)/2,1))&lt;&gt;"","COUNT",""))</f>
        <v/>
      </c>
      <c r="G75" s="22" t="str" cm="1">
        <f t="array" ref="G75">IF(INDEX('Data Input'!C:C,18+CEILING((ROW()-6)/2,1))&lt;&gt;"",IF(MOD(ROW()-6,2)=1,INDEX('Data Input'!D:D,18+CEILING((ROW()-6)/2,1)),INDEX('Data Input'!E:E,18+CEILING((ROW()-7)/2,1))),"")</f>
        <v/>
      </c>
      <c r="H75" s="15"/>
    </row>
    <row r="76" spans="1:8" x14ac:dyDescent="0.25">
      <c r="A76" s="22" t="str" cm="1">
        <f t="array" ref="A76">TRIM(IF(INDEX('Data Input'!$D:$D,18+CEILING((ROW()-6)/2,1))&lt;&gt;"",'Data Input'!$E$4,""))</f>
        <v/>
      </c>
      <c r="B76" s="22" t="str" cm="1">
        <f t="array" ref="B76">TRIM(IF(INDEX('Data Input'!$D:$D,18+CEILING((ROW()-6)/2,1))&lt;&gt;"","SC1206B",""))</f>
        <v/>
      </c>
      <c r="C76" s="22" t="str" cm="1">
        <f t="array" ref="C76">TRIM(IF(INDEX('Data Input'!$D:$D,18+CEILING((ROW()-6)/2,1))&lt;&gt;"","EOY",""))</f>
        <v/>
      </c>
      <c r="D76" s="22" t="str" cm="1">
        <f t="array" ref="D76">TRIM(IF(INDEX('Data Input'!$D:$D,18+CEILING((ROW()-6)/2,1))&lt;&gt;"",'Data Input'!$E$5,""))</f>
        <v/>
      </c>
      <c r="E76" s="22" t="str" cm="1">
        <f t="array" ref="E76">IF(INDEX('Data Input'!C:C,18+CEILING((ROW()-6)/2,1))&lt;&gt;"","STUDARTAG_"&amp; LEFT(INDEX('Data Input'!C:C,18+CEILING((ROW()-6)/2,1)),9) &amp; IF(MOD(ROW()-6,2)=1,"_REQUEST","_PLACE"),"")</f>
        <v/>
      </c>
      <c r="F76" s="22" t="str" cm="1">
        <f t="array" ref="F76">TRIM(IF(INDEX('Data Input'!$D:$D,18+CEILING((ROW()-6)/2,1))&lt;&gt;"","COUNT",""))</f>
        <v/>
      </c>
      <c r="G76" s="22" t="str" cm="1">
        <f t="array" ref="G76">IF(INDEX('Data Input'!C:C,18+CEILING((ROW()-6)/2,1))&lt;&gt;"",IF(MOD(ROW()-6,2)=1,INDEX('Data Input'!D:D,18+CEILING((ROW()-6)/2,1)),INDEX('Data Input'!E:E,18+CEILING((ROW()-7)/2,1))),"")</f>
        <v/>
      </c>
      <c r="H76" s="15"/>
    </row>
    <row r="77" spans="1:8" x14ac:dyDescent="0.25">
      <c r="A77" s="22" t="str" cm="1">
        <f t="array" ref="A77">TRIM(IF(INDEX('Data Input'!$D:$D,18+CEILING((ROW()-6)/2,1))&lt;&gt;"",'Data Input'!$E$4,""))</f>
        <v/>
      </c>
      <c r="B77" s="22" t="str" cm="1">
        <f t="array" ref="B77">TRIM(IF(INDEX('Data Input'!$D:$D,18+CEILING((ROW()-6)/2,1))&lt;&gt;"","SC1206B",""))</f>
        <v/>
      </c>
      <c r="C77" s="22" t="str" cm="1">
        <f t="array" ref="C77">TRIM(IF(INDEX('Data Input'!$D:$D,18+CEILING((ROW()-6)/2,1))&lt;&gt;"","EOY",""))</f>
        <v/>
      </c>
      <c r="D77" s="22" t="str" cm="1">
        <f t="array" ref="D77">TRIM(IF(INDEX('Data Input'!$D:$D,18+CEILING((ROW()-6)/2,1))&lt;&gt;"",'Data Input'!$E$5,""))</f>
        <v/>
      </c>
      <c r="E77" s="22" t="str" cm="1">
        <f t="array" ref="E77">IF(INDEX('Data Input'!C:C,18+CEILING((ROW()-6)/2,1))&lt;&gt;"","STUDARTAG_"&amp; LEFT(INDEX('Data Input'!C:C,18+CEILING((ROW()-6)/2,1)),9) &amp; IF(MOD(ROW()-6,2)=1,"_REQUEST","_PLACE"),"")</f>
        <v/>
      </c>
      <c r="F77" s="22" t="str" cm="1">
        <f t="array" ref="F77">TRIM(IF(INDEX('Data Input'!$D:$D,18+CEILING((ROW()-6)/2,1))&lt;&gt;"","COUNT",""))</f>
        <v/>
      </c>
      <c r="G77" s="22" t="str" cm="1">
        <f t="array" ref="G77">IF(INDEX('Data Input'!C:C,18+CEILING((ROW()-6)/2,1))&lt;&gt;"",IF(MOD(ROW()-6,2)=1,INDEX('Data Input'!D:D,18+CEILING((ROW()-6)/2,1)),INDEX('Data Input'!E:E,18+CEILING((ROW()-7)/2,1))),"")</f>
        <v/>
      </c>
      <c r="H77" s="15"/>
    </row>
    <row r="78" spans="1:8" x14ac:dyDescent="0.25">
      <c r="A78" s="22" t="str" cm="1">
        <f t="array" ref="A78">TRIM(IF(INDEX('Data Input'!$D:$D,18+CEILING((ROW()-6)/2,1))&lt;&gt;"",'Data Input'!$E$4,""))</f>
        <v/>
      </c>
      <c r="B78" s="22" t="str" cm="1">
        <f t="array" ref="B78">TRIM(IF(INDEX('Data Input'!$D:$D,18+CEILING((ROW()-6)/2,1))&lt;&gt;"","SC1206B",""))</f>
        <v/>
      </c>
      <c r="C78" s="22" t="str" cm="1">
        <f t="array" ref="C78">TRIM(IF(INDEX('Data Input'!$D:$D,18+CEILING((ROW()-6)/2,1))&lt;&gt;"","EOY",""))</f>
        <v/>
      </c>
      <c r="D78" s="22" t="str" cm="1">
        <f t="array" ref="D78">TRIM(IF(INDEX('Data Input'!$D:$D,18+CEILING((ROW()-6)/2,1))&lt;&gt;"",'Data Input'!$E$5,""))</f>
        <v/>
      </c>
      <c r="E78" s="22" t="str" cm="1">
        <f t="array" ref="E78">IF(INDEX('Data Input'!C:C,18+CEILING((ROW()-6)/2,1))&lt;&gt;"","STUDARTAG_"&amp; LEFT(INDEX('Data Input'!C:C,18+CEILING((ROW()-6)/2,1)),9) &amp; IF(MOD(ROW()-6,2)=1,"_REQUEST","_PLACE"),"")</f>
        <v/>
      </c>
      <c r="F78" s="22" t="str" cm="1">
        <f t="array" ref="F78">TRIM(IF(INDEX('Data Input'!$D:$D,18+CEILING((ROW()-6)/2,1))&lt;&gt;"","COUNT",""))</f>
        <v/>
      </c>
      <c r="G78" s="22" t="str" cm="1">
        <f t="array" ref="G78">IF(INDEX('Data Input'!C:C,18+CEILING((ROW()-6)/2,1))&lt;&gt;"",IF(MOD(ROW()-6,2)=1,INDEX('Data Input'!D:D,18+CEILING((ROW()-6)/2,1)),INDEX('Data Input'!E:E,18+CEILING((ROW()-7)/2,1))),"")</f>
        <v/>
      </c>
      <c r="H78" s="15"/>
    </row>
    <row r="79" spans="1:8" x14ac:dyDescent="0.25">
      <c r="A79" s="22" t="str" cm="1">
        <f t="array" ref="A79">TRIM(IF(INDEX('Data Input'!$D:$D,18+CEILING((ROW()-6)/2,1))&lt;&gt;"",'Data Input'!$E$4,""))</f>
        <v/>
      </c>
      <c r="B79" s="22" t="str" cm="1">
        <f t="array" ref="B79">TRIM(IF(INDEX('Data Input'!$D:$D,18+CEILING((ROW()-6)/2,1))&lt;&gt;"","SC1206B",""))</f>
        <v/>
      </c>
      <c r="C79" s="22" t="str" cm="1">
        <f t="array" ref="C79">TRIM(IF(INDEX('Data Input'!$D:$D,18+CEILING((ROW()-6)/2,1))&lt;&gt;"","EOY",""))</f>
        <v/>
      </c>
      <c r="D79" s="22" t="str" cm="1">
        <f t="array" ref="D79">TRIM(IF(INDEX('Data Input'!$D:$D,18+CEILING((ROW()-6)/2,1))&lt;&gt;"",'Data Input'!$E$5,""))</f>
        <v/>
      </c>
      <c r="E79" s="22" t="str" cm="1">
        <f t="array" ref="E79">IF(INDEX('Data Input'!C:C,18+CEILING((ROW()-6)/2,1))&lt;&gt;"","STUDARTAG_"&amp; LEFT(INDEX('Data Input'!C:C,18+CEILING((ROW()-6)/2,1)),9) &amp; IF(MOD(ROW()-6,2)=1,"_REQUEST","_PLACE"),"")</f>
        <v/>
      </c>
      <c r="F79" s="22" t="str" cm="1">
        <f t="array" ref="F79">TRIM(IF(INDEX('Data Input'!$D:$D,18+CEILING((ROW()-6)/2,1))&lt;&gt;"","COUNT",""))</f>
        <v/>
      </c>
      <c r="G79" s="22" t="str" cm="1">
        <f t="array" ref="G79">IF(INDEX('Data Input'!C:C,18+CEILING((ROW()-6)/2,1))&lt;&gt;"",IF(MOD(ROW()-6,2)=1,INDEX('Data Input'!D:D,18+CEILING((ROW()-6)/2,1)),INDEX('Data Input'!E:E,18+CEILING((ROW()-7)/2,1))),"")</f>
        <v/>
      </c>
      <c r="H79" s="15"/>
    </row>
    <row r="80" spans="1:8" x14ac:dyDescent="0.25">
      <c r="A80" s="22" t="str" cm="1">
        <f t="array" ref="A80">TRIM(IF(INDEX('Data Input'!$D:$D,18+CEILING((ROW()-6)/2,1))&lt;&gt;"",'Data Input'!$E$4,""))</f>
        <v/>
      </c>
      <c r="B80" s="22" t="str" cm="1">
        <f t="array" ref="B80">TRIM(IF(INDEX('Data Input'!$D:$D,18+CEILING((ROW()-6)/2,1))&lt;&gt;"","SC1206B",""))</f>
        <v/>
      </c>
      <c r="C80" s="22" t="str" cm="1">
        <f t="array" ref="C80">TRIM(IF(INDEX('Data Input'!$D:$D,18+CEILING((ROW()-6)/2,1))&lt;&gt;"","EOY",""))</f>
        <v/>
      </c>
      <c r="D80" s="22" t="str" cm="1">
        <f t="array" ref="D80">TRIM(IF(INDEX('Data Input'!$D:$D,18+CEILING((ROW()-6)/2,1))&lt;&gt;"",'Data Input'!$E$5,""))</f>
        <v/>
      </c>
      <c r="E80" s="22" t="str" cm="1">
        <f t="array" ref="E80">IF(INDEX('Data Input'!C:C,18+CEILING((ROW()-6)/2,1))&lt;&gt;"","STUDARTAG_"&amp; LEFT(INDEX('Data Input'!C:C,18+CEILING((ROW()-6)/2,1)),9) &amp; IF(MOD(ROW()-6,2)=1,"_REQUEST","_PLACE"),"")</f>
        <v/>
      </c>
      <c r="F80" s="22" t="str" cm="1">
        <f t="array" ref="F80">TRIM(IF(INDEX('Data Input'!$D:$D,18+CEILING((ROW()-6)/2,1))&lt;&gt;"","COUNT",""))</f>
        <v/>
      </c>
      <c r="G80" s="22" t="str" cm="1">
        <f t="array" ref="G80">IF(INDEX('Data Input'!C:C,18+CEILING((ROW()-6)/2,1))&lt;&gt;"",IF(MOD(ROW()-6,2)=1,INDEX('Data Input'!D:D,18+CEILING((ROW()-6)/2,1)),INDEX('Data Input'!E:E,18+CEILING((ROW()-7)/2,1))),"")</f>
        <v/>
      </c>
      <c r="H80" s="15"/>
    </row>
    <row r="81" spans="1:8" x14ac:dyDescent="0.25">
      <c r="A81" s="22" t="str" cm="1">
        <f t="array" ref="A81">TRIM(IF(INDEX('Data Input'!$D:$D,18+CEILING((ROW()-6)/2,1))&lt;&gt;"",'Data Input'!$E$4,""))</f>
        <v/>
      </c>
      <c r="B81" s="22" t="str" cm="1">
        <f t="array" ref="B81">TRIM(IF(INDEX('Data Input'!$D:$D,18+CEILING((ROW()-6)/2,1))&lt;&gt;"","SC1206B",""))</f>
        <v/>
      </c>
      <c r="C81" s="22" t="str" cm="1">
        <f t="array" ref="C81">TRIM(IF(INDEX('Data Input'!$D:$D,18+CEILING((ROW()-6)/2,1))&lt;&gt;"","EOY",""))</f>
        <v/>
      </c>
      <c r="D81" s="22" t="str" cm="1">
        <f t="array" ref="D81">TRIM(IF(INDEX('Data Input'!$D:$D,18+CEILING((ROW()-6)/2,1))&lt;&gt;"",'Data Input'!$E$5,""))</f>
        <v/>
      </c>
      <c r="E81" s="22" t="str" cm="1">
        <f t="array" ref="E81">IF(INDEX('Data Input'!C:C,18+CEILING((ROW()-6)/2,1))&lt;&gt;"","STUDARTAG_"&amp; LEFT(INDEX('Data Input'!C:C,18+CEILING((ROW()-6)/2,1)),9) &amp; IF(MOD(ROW()-6,2)=1,"_REQUEST","_PLACE"),"")</f>
        <v/>
      </c>
      <c r="F81" s="22" t="str" cm="1">
        <f t="array" ref="F81">TRIM(IF(INDEX('Data Input'!$D:$D,18+CEILING((ROW()-6)/2,1))&lt;&gt;"","COUNT",""))</f>
        <v/>
      </c>
      <c r="G81" s="22" t="str" cm="1">
        <f t="array" ref="G81">IF(INDEX('Data Input'!C:C,18+CEILING((ROW()-6)/2,1))&lt;&gt;"",IF(MOD(ROW()-6,2)=1,INDEX('Data Input'!D:D,18+CEILING((ROW()-6)/2,1)),INDEX('Data Input'!E:E,18+CEILING((ROW()-7)/2,1))),"")</f>
        <v/>
      </c>
      <c r="H81" s="15"/>
    </row>
    <row r="82" spans="1:8" x14ac:dyDescent="0.25">
      <c r="A82" s="22" t="str" cm="1">
        <f t="array" ref="A82">TRIM(IF(INDEX('Data Input'!$D:$D,18+CEILING((ROW()-6)/2,1))&lt;&gt;"",'Data Input'!$E$4,""))</f>
        <v/>
      </c>
      <c r="B82" s="22" t="str" cm="1">
        <f t="array" ref="B82">TRIM(IF(INDEX('Data Input'!$D:$D,18+CEILING((ROW()-6)/2,1))&lt;&gt;"","SC1206B",""))</f>
        <v/>
      </c>
      <c r="C82" s="22" t="str" cm="1">
        <f t="array" ref="C82">TRIM(IF(INDEX('Data Input'!$D:$D,18+CEILING((ROW()-6)/2,1))&lt;&gt;"","EOY",""))</f>
        <v/>
      </c>
      <c r="D82" s="22" t="str" cm="1">
        <f t="array" ref="D82">TRIM(IF(INDEX('Data Input'!$D:$D,18+CEILING((ROW()-6)/2,1))&lt;&gt;"",'Data Input'!$E$5,""))</f>
        <v/>
      </c>
      <c r="E82" s="22" t="str" cm="1">
        <f t="array" ref="E82">IF(INDEX('Data Input'!C:C,18+CEILING((ROW()-6)/2,1))&lt;&gt;"","STUDARTAG_"&amp; LEFT(INDEX('Data Input'!C:C,18+CEILING((ROW()-6)/2,1)),9) &amp; IF(MOD(ROW()-6,2)=1,"_REQUEST","_PLACE"),"")</f>
        <v/>
      </c>
      <c r="F82" s="22" t="str" cm="1">
        <f t="array" ref="F82">TRIM(IF(INDEX('Data Input'!$D:$D,18+CEILING((ROW()-6)/2,1))&lt;&gt;"","COUNT",""))</f>
        <v/>
      </c>
      <c r="G82" s="22" t="str" cm="1">
        <f t="array" ref="G82">IF(INDEX('Data Input'!C:C,18+CEILING((ROW()-6)/2,1))&lt;&gt;"",IF(MOD(ROW()-6,2)=1,INDEX('Data Input'!D:D,18+CEILING((ROW()-6)/2,1)),INDEX('Data Input'!E:E,18+CEILING((ROW()-7)/2,1))),"")</f>
        <v/>
      </c>
      <c r="H82" s="15"/>
    </row>
    <row r="83" spans="1:8" x14ac:dyDescent="0.25">
      <c r="A83" s="22" t="str" cm="1">
        <f t="array" ref="A83">TRIM(IF(INDEX('Data Input'!$D:$D,18+CEILING((ROW()-6)/2,1))&lt;&gt;"",'Data Input'!$E$4,""))</f>
        <v/>
      </c>
      <c r="B83" s="22" t="str" cm="1">
        <f t="array" ref="B83">TRIM(IF(INDEX('Data Input'!$D:$D,18+CEILING((ROW()-6)/2,1))&lt;&gt;"","SC1206B",""))</f>
        <v/>
      </c>
      <c r="C83" s="22" t="str" cm="1">
        <f t="array" ref="C83">TRIM(IF(INDEX('Data Input'!$D:$D,18+CEILING((ROW()-6)/2,1))&lt;&gt;"","EOY",""))</f>
        <v/>
      </c>
      <c r="D83" s="22" t="str" cm="1">
        <f t="array" ref="D83">TRIM(IF(INDEX('Data Input'!$D:$D,18+CEILING((ROW()-6)/2,1))&lt;&gt;"",'Data Input'!$E$5,""))</f>
        <v/>
      </c>
      <c r="E83" s="22" t="str" cm="1">
        <f t="array" ref="E83">IF(INDEX('Data Input'!C:C,18+CEILING((ROW()-6)/2,1))&lt;&gt;"","STUDARTAG_"&amp; LEFT(INDEX('Data Input'!C:C,18+CEILING((ROW()-6)/2,1)),9) &amp; IF(MOD(ROW()-6,2)=1,"_REQUEST","_PLACE"),"")</f>
        <v/>
      </c>
      <c r="F83" s="22" t="str" cm="1">
        <f t="array" ref="F83">TRIM(IF(INDEX('Data Input'!$D:$D,18+CEILING((ROW()-6)/2,1))&lt;&gt;"","COUNT",""))</f>
        <v/>
      </c>
      <c r="G83" s="22" t="str" cm="1">
        <f t="array" ref="G83">IF(INDEX('Data Input'!C:C,18+CEILING((ROW()-6)/2,1))&lt;&gt;"",IF(MOD(ROW()-6,2)=1,INDEX('Data Input'!D:D,18+CEILING((ROW()-6)/2,1)),INDEX('Data Input'!E:E,18+CEILING((ROW()-7)/2,1))),"")</f>
        <v/>
      </c>
      <c r="H83" s="15"/>
    </row>
    <row r="84" spans="1:8" x14ac:dyDescent="0.25">
      <c r="A84" s="22" t="str" cm="1">
        <f t="array" ref="A84">TRIM(IF(INDEX('Data Input'!$D:$D,18+CEILING((ROW()-6)/2,1))&lt;&gt;"",'Data Input'!$E$4,""))</f>
        <v/>
      </c>
      <c r="B84" s="22" t="str" cm="1">
        <f t="array" ref="B84">TRIM(IF(INDEX('Data Input'!$D:$D,18+CEILING((ROW()-6)/2,1))&lt;&gt;"","SC1206B",""))</f>
        <v/>
      </c>
      <c r="C84" s="22" t="str" cm="1">
        <f t="array" ref="C84">TRIM(IF(INDEX('Data Input'!$D:$D,18+CEILING((ROW()-6)/2,1))&lt;&gt;"","EOY",""))</f>
        <v/>
      </c>
      <c r="D84" s="22" t="str" cm="1">
        <f t="array" ref="D84">TRIM(IF(INDEX('Data Input'!$D:$D,18+CEILING((ROW()-6)/2,1))&lt;&gt;"",'Data Input'!$E$5,""))</f>
        <v/>
      </c>
      <c r="E84" s="22" t="str" cm="1">
        <f t="array" ref="E84">IF(INDEX('Data Input'!C:C,18+CEILING((ROW()-6)/2,1))&lt;&gt;"","STUDARTAG_"&amp; LEFT(INDEX('Data Input'!C:C,18+CEILING((ROW()-6)/2,1)),9) &amp; IF(MOD(ROW()-6,2)=1,"_REQUEST","_PLACE"),"")</f>
        <v/>
      </c>
      <c r="F84" s="22" t="str" cm="1">
        <f t="array" ref="F84">TRIM(IF(INDEX('Data Input'!$D:$D,18+CEILING((ROW()-6)/2,1))&lt;&gt;"","COUNT",""))</f>
        <v/>
      </c>
      <c r="G84" s="22" t="str" cm="1">
        <f t="array" ref="G84">IF(INDEX('Data Input'!C:C,18+CEILING((ROW()-6)/2,1))&lt;&gt;"",IF(MOD(ROW()-6,2)=1,INDEX('Data Input'!D:D,18+CEILING((ROW()-6)/2,1)),INDEX('Data Input'!E:E,18+CEILING((ROW()-7)/2,1))),"")</f>
        <v/>
      </c>
      <c r="H84" s="15"/>
    </row>
    <row r="85" spans="1:8" x14ac:dyDescent="0.25">
      <c r="A85" s="22" t="str" cm="1">
        <f t="array" ref="A85">TRIM(IF(INDEX('Data Input'!$D:$D,18+CEILING((ROW()-6)/2,1))&lt;&gt;"",'Data Input'!$E$4,""))</f>
        <v/>
      </c>
      <c r="B85" s="22" t="str" cm="1">
        <f t="array" ref="B85">TRIM(IF(INDEX('Data Input'!$D:$D,18+CEILING((ROW()-6)/2,1))&lt;&gt;"","SC1206B",""))</f>
        <v/>
      </c>
      <c r="C85" s="22" t="str" cm="1">
        <f t="array" ref="C85">TRIM(IF(INDEX('Data Input'!$D:$D,18+CEILING((ROW()-6)/2,1))&lt;&gt;"","EOY",""))</f>
        <v/>
      </c>
      <c r="D85" s="22" t="str" cm="1">
        <f t="array" ref="D85">TRIM(IF(INDEX('Data Input'!$D:$D,18+CEILING((ROW()-6)/2,1))&lt;&gt;"",'Data Input'!$E$5,""))</f>
        <v/>
      </c>
      <c r="E85" s="22" t="str" cm="1">
        <f t="array" ref="E85">IF(INDEX('Data Input'!C:C,18+CEILING((ROW()-6)/2,1))&lt;&gt;"","STUDARTAG_"&amp; LEFT(INDEX('Data Input'!C:C,18+CEILING((ROW()-6)/2,1)),9) &amp; IF(MOD(ROW()-6,2)=1,"_REQUEST","_PLACE"),"")</f>
        <v/>
      </c>
      <c r="F85" s="22" t="str" cm="1">
        <f t="array" ref="F85">TRIM(IF(INDEX('Data Input'!$D:$D,18+CEILING((ROW()-6)/2,1))&lt;&gt;"","COUNT",""))</f>
        <v/>
      </c>
      <c r="G85" s="22" t="str" cm="1">
        <f t="array" ref="G85">IF(INDEX('Data Input'!C:C,18+CEILING((ROW()-6)/2,1))&lt;&gt;"",IF(MOD(ROW()-6,2)=1,INDEX('Data Input'!D:D,18+CEILING((ROW()-6)/2,1)),INDEX('Data Input'!E:E,18+CEILING((ROW()-7)/2,1))),"")</f>
        <v/>
      </c>
      <c r="H85" s="15"/>
    </row>
    <row r="86" spans="1:8" x14ac:dyDescent="0.25">
      <c r="A86" s="22" t="str" cm="1">
        <f t="array" ref="A86">TRIM(IF(INDEX('Data Input'!$D:$D,18+CEILING((ROW()-6)/2,1))&lt;&gt;"",'Data Input'!$E$4,""))</f>
        <v/>
      </c>
      <c r="B86" s="22" t="str" cm="1">
        <f t="array" ref="B86">TRIM(IF(INDEX('Data Input'!$D:$D,18+CEILING((ROW()-6)/2,1))&lt;&gt;"","SC1206B",""))</f>
        <v/>
      </c>
      <c r="C86" s="22" t="str" cm="1">
        <f t="array" ref="C86">TRIM(IF(INDEX('Data Input'!$D:$D,18+CEILING((ROW()-6)/2,1))&lt;&gt;"","EOY",""))</f>
        <v/>
      </c>
      <c r="D86" s="22" t="str" cm="1">
        <f t="array" ref="D86">TRIM(IF(INDEX('Data Input'!$D:$D,18+CEILING((ROW()-6)/2,1))&lt;&gt;"",'Data Input'!$E$5,""))</f>
        <v/>
      </c>
      <c r="E86" s="22" t="str" cm="1">
        <f t="array" ref="E86">IF(INDEX('Data Input'!C:C,18+CEILING((ROW()-6)/2,1))&lt;&gt;"","STUDARTAG_"&amp; LEFT(INDEX('Data Input'!C:C,18+CEILING((ROW()-6)/2,1)),9) &amp; IF(MOD(ROW()-6,2)=1,"_REQUEST","_PLACE"),"")</f>
        <v/>
      </c>
      <c r="F86" s="22" t="str" cm="1">
        <f t="array" ref="F86">TRIM(IF(INDEX('Data Input'!$D:$D,18+CEILING((ROW()-6)/2,1))&lt;&gt;"","COUNT",""))</f>
        <v/>
      </c>
      <c r="G86" s="22" t="str" cm="1">
        <f t="array" ref="G86">IF(INDEX('Data Input'!C:C,18+CEILING((ROW()-6)/2,1))&lt;&gt;"",IF(MOD(ROW()-6,2)=1,INDEX('Data Input'!D:D,18+CEILING((ROW()-6)/2,1)),INDEX('Data Input'!E:E,18+CEILING((ROW()-7)/2,1))),"")</f>
        <v/>
      </c>
      <c r="H86" s="15"/>
    </row>
    <row r="87" spans="1:8" x14ac:dyDescent="0.25">
      <c r="A87" s="22" t="str" cm="1">
        <f t="array" ref="A87">TRIM(IF(INDEX('Data Input'!$D:$D,18+CEILING((ROW()-6)/2,1))&lt;&gt;"",'Data Input'!$E$4,""))</f>
        <v/>
      </c>
      <c r="B87" s="22" t="str" cm="1">
        <f t="array" ref="B87">TRIM(IF(INDEX('Data Input'!$D:$D,18+CEILING((ROW()-6)/2,1))&lt;&gt;"","SC1206B",""))</f>
        <v/>
      </c>
      <c r="C87" s="22" t="str" cm="1">
        <f t="array" ref="C87">TRIM(IF(INDEX('Data Input'!$D:$D,18+CEILING((ROW()-6)/2,1))&lt;&gt;"","EOY",""))</f>
        <v/>
      </c>
      <c r="D87" s="22" t="str" cm="1">
        <f t="array" ref="D87">TRIM(IF(INDEX('Data Input'!$D:$D,18+CEILING((ROW()-6)/2,1))&lt;&gt;"",'Data Input'!$E$5,""))</f>
        <v/>
      </c>
      <c r="E87" s="22" t="str" cm="1">
        <f t="array" ref="E87">IF(INDEX('Data Input'!C:C,18+CEILING((ROW()-6)/2,1))&lt;&gt;"","STUDARTAG_"&amp; LEFT(INDEX('Data Input'!C:C,18+CEILING((ROW()-6)/2,1)),9) &amp; IF(MOD(ROW()-6,2)=1,"_REQUEST","_PLACE"),"")</f>
        <v/>
      </c>
      <c r="F87" s="22" t="str" cm="1">
        <f t="array" ref="F87">TRIM(IF(INDEX('Data Input'!$D:$D,18+CEILING((ROW()-6)/2,1))&lt;&gt;"","COUNT",""))</f>
        <v/>
      </c>
      <c r="G87" s="22" t="str" cm="1">
        <f t="array" ref="G87">IF(INDEX('Data Input'!C:C,18+CEILING((ROW()-6)/2,1))&lt;&gt;"",IF(MOD(ROW()-6,2)=1,INDEX('Data Input'!D:D,18+CEILING((ROW()-6)/2,1)),INDEX('Data Input'!E:E,18+CEILING((ROW()-7)/2,1))),"")</f>
        <v/>
      </c>
      <c r="H87" s="15"/>
    </row>
    <row r="88" spans="1:8" x14ac:dyDescent="0.25">
      <c r="A88" s="22" t="str" cm="1">
        <f t="array" ref="A88">TRIM(IF(INDEX('Data Input'!$D:$D,18+CEILING((ROW()-6)/2,1))&lt;&gt;"",'Data Input'!$E$4,""))</f>
        <v/>
      </c>
      <c r="B88" s="22" t="str" cm="1">
        <f t="array" ref="B88">TRIM(IF(INDEX('Data Input'!$D:$D,18+CEILING((ROW()-6)/2,1))&lt;&gt;"","SC1206B",""))</f>
        <v/>
      </c>
      <c r="C88" s="22" t="str" cm="1">
        <f t="array" ref="C88">TRIM(IF(INDEX('Data Input'!$D:$D,18+CEILING((ROW()-6)/2,1))&lt;&gt;"","EOY",""))</f>
        <v/>
      </c>
      <c r="D88" s="22" t="str" cm="1">
        <f t="array" ref="D88">TRIM(IF(INDEX('Data Input'!$D:$D,18+CEILING((ROW()-6)/2,1))&lt;&gt;"",'Data Input'!$E$5,""))</f>
        <v/>
      </c>
      <c r="E88" s="22" t="str" cm="1">
        <f t="array" ref="E88">IF(INDEX('Data Input'!C:C,18+CEILING((ROW()-6)/2,1))&lt;&gt;"","STUDARTAG_"&amp; LEFT(INDEX('Data Input'!C:C,18+CEILING((ROW()-6)/2,1)),9) &amp; IF(MOD(ROW()-6,2)=1,"_REQUEST","_PLACE"),"")</f>
        <v/>
      </c>
      <c r="F88" s="22" t="str" cm="1">
        <f t="array" ref="F88">TRIM(IF(INDEX('Data Input'!$D:$D,18+CEILING((ROW()-6)/2,1))&lt;&gt;"","COUNT",""))</f>
        <v/>
      </c>
      <c r="G88" s="22" t="str" cm="1">
        <f t="array" ref="G88">IF(INDEX('Data Input'!C:C,18+CEILING((ROW()-6)/2,1))&lt;&gt;"",IF(MOD(ROW()-6,2)=1,INDEX('Data Input'!D:D,18+CEILING((ROW()-6)/2,1)),INDEX('Data Input'!E:E,18+CEILING((ROW()-7)/2,1))),"")</f>
        <v/>
      </c>
      <c r="H88" s="15"/>
    </row>
    <row r="89" spans="1:8" x14ac:dyDescent="0.25">
      <c r="A89" s="22" t="str" cm="1">
        <f t="array" ref="A89">TRIM(IF(INDEX('Data Input'!$D:$D,18+CEILING((ROW()-6)/2,1))&lt;&gt;"",'Data Input'!$E$4,""))</f>
        <v/>
      </c>
      <c r="B89" s="22" t="str" cm="1">
        <f t="array" ref="B89">TRIM(IF(INDEX('Data Input'!$D:$D,18+CEILING((ROW()-6)/2,1))&lt;&gt;"","SC1206B",""))</f>
        <v/>
      </c>
      <c r="C89" s="22" t="str" cm="1">
        <f t="array" ref="C89">TRIM(IF(INDEX('Data Input'!$D:$D,18+CEILING((ROW()-6)/2,1))&lt;&gt;"","EOY",""))</f>
        <v/>
      </c>
      <c r="D89" s="22" t="str" cm="1">
        <f t="array" ref="D89">TRIM(IF(INDEX('Data Input'!$D:$D,18+CEILING((ROW()-6)/2,1))&lt;&gt;"",'Data Input'!$E$5,""))</f>
        <v/>
      </c>
      <c r="E89" s="22" t="str" cm="1">
        <f t="array" ref="E89">IF(INDEX('Data Input'!C:C,18+CEILING((ROW()-6)/2,1))&lt;&gt;"","STUDARTAG_"&amp; LEFT(INDEX('Data Input'!C:C,18+CEILING((ROW()-6)/2,1)),9) &amp; IF(MOD(ROW()-6,2)=1,"_REQUEST","_PLACE"),"")</f>
        <v/>
      </c>
      <c r="F89" s="22" t="str" cm="1">
        <f t="array" ref="F89">TRIM(IF(INDEX('Data Input'!$D:$D,18+CEILING((ROW()-6)/2,1))&lt;&gt;"","COUNT",""))</f>
        <v/>
      </c>
      <c r="G89" s="22" t="str" cm="1">
        <f t="array" ref="G89">IF(INDEX('Data Input'!C:C,18+CEILING((ROW()-6)/2,1))&lt;&gt;"",IF(MOD(ROW()-6,2)=1,INDEX('Data Input'!D:D,18+CEILING((ROW()-6)/2,1)),INDEX('Data Input'!E:E,18+CEILING((ROW()-7)/2,1))),"")</f>
        <v/>
      </c>
      <c r="H89" s="15"/>
    </row>
    <row r="90" spans="1:8" x14ac:dyDescent="0.25">
      <c r="A90" s="22" t="str" cm="1">
        <f t="array" ref="A90">TRIM(IF(INDEX('Data Input'!$D:$D,18+CEILING((ROW()-6)/2,1))&lt;&gt;"",'Data Input'!$E$4,""))</f>
        <v/>
      </c>
      <c r="B90" s="22" t="str" cm="1">
        <f t="array" ref="B90">TRIM(IF(INDEX('Data Input'!$D:$D,18+CEILING((ROW()-6)/2,1))&lt;&gt;"","SC1206B",""))</f>
        <v/>
      </c>
      <c r="C90" s="22" t="str" cm="1">
        <f t="array" ref="C90">TRIM(IF(INDEX('Data Input'!$D:$D,18+CEILING((ROW()-6)/2,1))&lt;&gt;"","EOY",""))</f>
        <v/>
      </c>
      <c r="D90" s="22" t="str" cm="1">
        <f t="array" ref="D90">TRIM(IF(INDEX('Data Input'!$D:$D,18+CEILING((ROW()-6)/2,1))&lt;&gt;"",'Data Input'!$E$5,""))</f>
        <v/>
      </c>
      <c r="E90" s="22" t="str" cm="1">
        <f t="array" ref="E90">IF(INDEX('Data Input'!C:C,18+CEILING((ROW()-6)/2,1))&lt;&gt;"","STUDARTAG_"&amp; LEFT(INDEX('Data Input'!C:C,18+CEILING((ROW()-6)/2,1)),9) &amp; IF(MOD(ROW()-6,2)=1,"_REQUEST","_PLACE"),"")</f>
        <v/>
      </c>
      <c r="F90" s="22" t="str" cm="1">
        <f t="array" ref="F90">TRIM(IF(INDEX('Data Input'!$D:$D,18+CEILING((ROW()-6)/2,1))&lt;&gt;"","COUNT",""))</f>
        <v/>
      </c>
      <c r="G90" s="22" t="str" cm="1">
        <f t="array" ref="G90">IF(INDEX('Data Input'!C:C,18+CEILING((ROW()-6)/2,1))&lt;&gt;"",IF(MOD(ROW()-6,2)=1,INDEX('Data Input'!D:D,18+CEILING((ROW()-6)/2,1)),INDEX('Data Input'!E:E,18+CEILING((ROW()-7)/2,1))),"")</f>
        <v/>
      </c>
      <c r="H90" s="15"/>
    </row>
    <row r="91" spans="1:8" x14ac:dyDescent="0.25">
      <c r="A91" s="22" t="str" cm="1">
        <f t="array" ref="A91">TRIM(IF(INDEX('Data Input'!$D:$D,18+CEILING((ROW()-6)/2,1))&lt;&gt;"",'Data Input'!$E$4,""))</f>
        <v/>
      </c>
      <c r="B91" s="22" t="str" cm="1">
        <f t="array" ref="B91">TRIM(IF(INDEX('Data Input'!$D:$D,18+CEILING((ROW()-6)/2,1))&lt;&gt;"","SC1206B",""))</f>
        <v/>
      </c>
      <c r="C91" s="22" t="str" cm="1">
        <f t="array" ref="C91">TRIM(IF(INDEX('Data Input'!$D:$D,18+CEILING((ROW()-6)/2,1))&lt;&gt;"","EOY",""))</f>
        <v/>
      </c>
      <c r="D91" s="22" t="str" cm="1">
        <f t="array" ref="D91">TRIM(IF(INDEX('Data Input'!$D:$D,18+CEILING((ROW()-6)/2,1))&lt;&gt;"",'Data Input'!$E$5,""))</f>
        <v/>
      </c>
      <c r="E91" s="22" t="str" cm="1">
        <f t="array" ref="E91">IF(INDEX('Data Input'!C:C,18+CEILING((ROW()-6)/2,1))&lt;&gt;"","STUDARTAG_"&amp; LEFT(INDEX('Data Input'!C:C,18+CEILING((ROW()-6)/2,1)),9) &amp; IF(MOD(ROW()-6,2)=1,"_REQUEST","_PLACE"),"")</f>
        <v/>
      </c>
      <c r="F91" s="22" t="str" cm="1">
        <f t="array" ref="F91">TRIM(IF(INDEX('Data Input'!$D:$D,18+CEILING((ROW()-6)/2,1))&lt;&gt;"","COUNT",""))</f>
        <v/>
      </c>
      <c r="G91" s="22" t="str" cm="1">
        <f t="array" ref="G91">IF(INDEX('Data Input'!C:C,18+CEILING((ROW()-6)/2,1))&lt;&gt;"",IF(MOD(ROW()-6,2)=1,INDEX('Data Input'!D:D,18+CEILING((ROW()-6)/2,1)),INDEX('Data Input'!E:E,18+CEILING((ROW()-7)/2,1))),"")</f>
        <v/>
      </c>
      <c r="H91" s="15"/>
    </row>
    <row r="92" spans="1:8" x14ac:dyDescent="0.25">
      <c r="A92" s="22" t="str" cm="1">
        <f t="array" ref="A92">TRIM(IF(INDEX('Data Input'!$D:$D,18+CEILING((ROW()-6)/2,1))&lt;&gt;"",'Data Input'!$E$4,""))</f>
        <v/>
      </c>
      <c r="B92" s="22" t="str" cm="1">
        <f t="array" ref="B92">TRIM(IF(INDEX('Data Input'!$D:$D,18+CEILING((ROW()-6)/2,1))&lt;&gt;"","SC1206B",""))</f>
        <v/>
      </c>
      <c r="C92" s="22" t="str" cm="1">
        <f t="array" ref="C92">TRIM(IF(INDEX('Data Input'!$D:$D,18+CEILING((ROW()-6)/2,1))&lt;&gt;"","EOY",""))</f>
        <v/>
      </c>
      <c r="D92" s="22" t="str" cm="1">
        <f t="array" ref="D92">TRIM(IF(INDEX('Data Input'!$D:$D,18+CEILING((ROW()-6)/2,1))&lt;&gt;"",'Data Input'!$E$5,""))</f>
        <v/>
      </c>
      <c r="E92" s="22" t="str" cm="1">
        <f t="array" ref="E92">IF(INDEX('Data Input'!C:C,18+CEILING((ROW()-6)/2,1))&lt;&gt;"","STUDARTAG_"&amp; LEFT(INDEX('Data Input'!C:C,18+CEILING((ROW()-6)/2,1)),9) &amp; IF(MOD(ROW()-6,2)=1,"_REQUEST","_PLACE"),"")</f>
        <v/>
      </c>
      <c r="F92" s="22" t="str" cm="1">
        <f t="array" ref="F92">TRIM(IF(INDEX('Data Input'!$D:$D,18+CEILING((ROW()-6)/2,1))&lt;&gt;"","COUNT",""))</f>
        <v/>
      </c>
      <c r="G92" s="22" t="str" cm="1">
        <f t="array" ref="G92">IF(INDEX('Data Input'!C:C,18+CEILING((ROW()-6)/2,1))&lt;&gt;"",IF(MOD(ROW()-6,2)=1,INDEX('Data Input'!D:D,18+CEILING((ROW()-6)/2,1)),INDEX('Data Input'!E:E,18+CEILING((ROW()-7)/2,1))),"")</f>
        <v/>
      </c>
      <c r="H92" s="15"/>
    </row>
    <row r="93" spans="1:8" x14ac:dyDescent="0.25">
      <c r="A93" s="22" t="str" cm="1">
        <f t="array" ref="A93">TRIM(IF(INDEX('Data Input'!$D:$D,18+CEILING((ROW()-6)/2,1))&lt;&gt;"",'Data Input'!$E$4,""))</f>
        <v/>
      </c>
      <c r="B93" s="22" t="str" cm="1">
        <f t="array" ref="B93">TRIM(IF(INDEX('Data Input'!$D:$D,18+CEILING((ROW()-6)/2,1))&lt;&gt;"","SC1206B",""))</f>
        <v/>
      </c>
      <c r="C93" s="22" t="str" cm="1">
        <f t="array" ref="C93">TRIM(IF(INDEX('Data Input'!$D:$D,18+CEILING((ROW()-6)/2,1))&lt;&gt;"","EOY",""))</f>
        <v/>
      </c>
      <c r="D93" s="22" t="str" cm="1">
        <f t="array" ref="D93">TRIM(IF(INDEX('Data Input'!$D:$D,18+CEILING((ROW()-6)/2,1))&lt;&gt;"",'Data Input'!$E$5,""))</f>
        <v/>
      </c>
      <c r="E93" s="22" t="str" cm="1">
        <f t="array" ref="E93">IF(INDEX('Data Input'!C:C,18+CEILING((ROW()-6)/2,1))&lt;&gt;"","STUDARTAG_"&amp; LEFT(INDEX('Data Input'!C:C,18+CEILING((ROW()-6)/2,1)),9) &amp; IF(MOD(ROW()-6,2)=1,"_REQUEST","_PLACE"),"")</f>
        <v/>
      </c>
      <c r="F93" s="22" t="str" cm="1">
        <f t="array" ref="F93">TRIM(IF(INDEX('Data Input'!$D:$D,18+CEILING((ROW()-6)/2,1))&lt;&gt;"","COUNT",""))</f>
        <v/>
      </c>
      <c r="G93" s="22" t="str" cm="1">
        <f t="array" ref="G93">IF(INDEX('Data Input'!C:C,18+CEILING((ROW()-6)/2,1))&lt;&gt;"",IF(MOD(ROW()-6,2)=1,INDEX('Data Input'!D:D,18+CEILING((ROW()-6)/2,1)),INDEX('Data Input'!E:E,18+CEILING((ROW()-7)/2,1))),"")</f>
        <v/>
      </c>
      <c r="H93" s="15"/>
    </row>
    <row r="94" spans="1:8" x14ac:dyDescent="0.25">
      <c r="A94" s="22" t="str" cm="1">
        <f t="array" ref="A94">TRIM(IF(INDEX('Data Input'!$D:$D,18+CEILING((ROW()-6)/2,1))&lt;&gt;"",'Data Input'!$E$4,""))</f>
        <v/>
      </c>
      <c r="B94" s="22" t="str" cm="1">
        <f t="array" ref="B94">TRIM(IF(INDEX('Data Input'!$D:$D,18+CEILING((ROW()-6)/2,1))&lt;&gt;"","SC1206B",""))</f>
        <v/>
      </c>
      <c r="C94" s="22" t="str" cm="1">
        <f t="array" ref="C94">TRIM(IF(INDEX('Data Input'!$D:$D,18+CEILING((ROW()-6)/2,1))&lt;&gt;"","EOY",""))</f>
        <v/>
      </c>
      <c r="D94" s="22" t="str" cm="1">
        <f t="array" ref="D94">TRIM(IF(INDEX('Data Input'!$D:$D,18+CEILING((ROW()-6)/2,1))&lt;&gt;"",'Data Input'!$E$5,""))</f>
        <v/>
      </c>
      <c r="E94" s="22" t="str" cm="1">
        <f t="array" ref="E94">IF(INDEX('Data Input'!C:C,18+CEILING((ROW()-6)/2,1))&lt;&gt;"","STUDARTAG_"&amp; LEFT(INDEX('Data Input'!C:C,18+CEILING((ROW()-6)/2,1)),9) &amp; IF(MOD(ROW()-6,2)=1,"_REQUEST","_PLACE"),"")</f>
        <v/>
      </c>
      <c r="F94" s="22" t="str" cm="1">
        <f t="array" ref="F94">TRIM(IF(INDEX('Data Input'!$D:$D,18+CEILING((ROW()-6)/2,1))&lt;&gt;"","COUNT",""))</f>
        <v/>
      </c>
      <c r="G94" s="22" t="str" cm="1">
        <f t="array" ref="G94">IF(INDEX('Data Input'!C:C,18+CEILING((ROW()-6)/2,1))&lt;&gt;"",IF(MOD(ROW()-6,2)=1,INDEX('Data Input'!D:D,18+CEILING((ROW()-6)/2,1)),INDEX('Data Input'!E:E,18+CEILING((ROW()-7)/2,1))),"")</f>
        <v/>
      </c>
      <c r="H94" s="15"/>
    </row>
    <row r="95" spans="1:8" x14ac:dyDescent="0.25">
      <c r="A95" s="22" t="str" cm="1">
        <f t="array" ref="A95">TRIM(IF(INDEX('Data Input'!$D:$D,18+CEILING((ROW()-6)/2,1))&lt;&gt;"",'Data Input'!$E$4,""))</f>
        <v/>
      </c>
      <c r="B95" s="22" t="str" cm="1">
        <f t="array" ref="B95">TRIM(IF(INDEX('Data Input'!$D:$D,18+CEILING((ROW()-6)/2,1))&lt;&gt;"","SC1206B",""))</f>
        <v/>
      </c>
      <c r="C95" s="22" t="str" cm="1">
        <f t="array" ref="C95">TRIM(IF(INDEX('Data Input'!$D:$D,18+CEILING((ROW()-6)/2,1))&lt;&gt;"","EOY",""))</f>
        <v/>
      </c>
      <c r="D95" s="22" t="str" cm="1">
        <f t="array" ref="D95">TRIM(IF(INDEX('Data Input'!$D:$D,18+CEILING((ROW()-6)/2,1))&lt;&gt;"",'Data Input'!$E$5,""))</f>
        <v/>
      </c>
      <c r="E95" s="22" t="str" cm="1">
        <f t="array" ref="E95">IF(INDEX('Data Input'!C:C,18+CEILING((ROW()-6)/2,1))&lt;&gt;"","STUDARTAG_"&amp; LEFT(INDEX('Data Input'!C:C,18+CEILING((ROW()-6)/2,1)),9) &amp; IF(MOD(ROW()-6,2)=1,"_REQUEST","_PLACE"),"")</f>
        <v/>
      </c>
      <c r="F95" s="22" t="str" cm="1">
        <f t="array" ref="F95">TRIM(IF(INDEX('Data Input'!$D:$D,18+CEILING((ROW()-6)/2,1))&lt;&gt;"","COUNT",""))</f>
        <v/>
      </c>
      <c r="G95" s="22" t="str" cm="1">
        <f t="array" ref="G95">IF(INDEX('Data Input'!C:C,18+CEILING((ROW()-6)/2,1))&lt;&gt;"",IF(MOD(ROW()-6,2)=1,INDEX('Data Input'!D:D,18+CEILING((ROW()-6)/2,1)),INDEX('Data Input'!E:E,18+CEILING((ROW()-7)/2,1))),"")</f>
        <v/>
      </c>
      <c r="H95" s="15"/>
    </row>
    <row r="96" spans="1:8" x14ac:dyDescent="0.25">
      <c r="A96" s="22" t="str" cm="1">
        <f t="array" ref="A96">TRIM(IF(INDEX('Data Input'!$D:$D,18+CEILING((ROW()-6)/2,1))&lt;&gt;"",'Data Input'!$E$4,""))</f>
        <v/>
      </c>
      <c r="B96" s="22" t="str" cm="1">
        <f t="array" ref="B96">TRIM(IF(INDEX('Data Input'!$D:$D,18+CEILING((ROW()-6)/2,1))&lt;&gt;"","SC1206B",""))</f>
        <v/>
      </c>
      <c r="C96" s="22" t="str" cm="1">
        <f t="array" ref="C96">TRIM(IF(INDEX('Data Input'!$D:$D,18+CEILING((ROW()-6)/2,1))&lt;&gt;"","EOY",""))</f>
        <v/>
      </c>
      <c r="D96" s="22" t="str" cm="1">
        <f t="array" ref="D96">TRIM(IF(INDEX('Data Input'!$D:$D,18+CEILING((ROW()-6)/2,1))&lt;&gt;"",'Data Input'!$E$5,""))</f>
        <v/>
      </c>
      <c r="E96" s="22" t="str" cm="1">
        <f t="array" ref="E96">IF(INDEX('Data Input'!C:C,18+CEILING((ROW()-6)/2,1))&lt;&gt;"","STUDARTAG_"&amp; LEFT(INDEX('Data Input'!C:C,18+CEILING((ROW()-6)/2,1)),9) &amp; IF(MOD(ROW()-6,2)=1,"_REQUEST","_PLACE"),"")</f>
        <v/>
      </c>
      <c r="F96" s="22" t="str" cm="1">
        <f t="array" ref="F96">TRIM(IF(INDEX('Data Input'!$D:$D,18+CEILING((ROW()-6)/2,1))&lt;&gt;"","COUNT",""))</f>
        <v/>
      </c>
      <c r="G96" s="22" t="str" cm="1">
        <f t="array" ref="G96">IF(INDEX('Data Input'!C:C,18+CEILING((ROW()-6)/2,1))&lt;&gt;"",IF(MOD(ROW()-6,2)=1,INDEX('Data Input'!D:D,18+CEILING((ROW()-6)/2,1)),INDEX('Data Input'!E:E,18+CEILING((ROW()-7)/2,1))),"")</f>
        <v/>
      </c>
      <c r="H96" s="15"/>
    </row>
    <row r="97" spans="1:8" x14ac:dyDescent="0.25">
      <c r="A97" s="22" t="str" cm="1">
        <f t="array" ref="A97">TRIM(IF(INDEX('Data Input'!$D:$D,18+CEILING((ROW()-6)/2,1))&lt;&gt;"",'Data Input'!$E$4,""))</f>
        <v/>
      </c>
      <c r="B97" s="22" t="str" cm="1">
        <f t="array" ref="B97">TRIM(IF(INDEX('Data Input'!$D:$D,18+CEILING((ROW()-6)/2,1))&lt;&gt;"","SC1206B",""))</f>
        <v/>
      </c>
      <c r="C97" s="22" t="str" cm="1">
        <f t="array" ref="C97">TRIM(IF(INDEX('Data Input'!$D:$D,18+CEILING((ROW()-6)/2,1))&lt;&gt;"","EOY",""))</f>
        <v/>
      </c>
      <c r="D97" s="22" t="str" cm="1">
        <f t="array" ref="D97">TRIM(IF(INDEX('Data Input'!$D:$D,18+CEILING((ROW()-6)/2,1))&lt;&gt;"",'Data Input'!$E$5,""))</f>
        <v/>
      </c>
      <c r="E97" s="22" t="str" cm="1">
        <f t="array" ref="E97">IF(INDEX('Data Input'!C:C,18+CEILING((ROW()-6)/2,1))&lt;&gt;"","STUDARTAG_"&amp; LEFT(INDEX('Data Input'!C:C,18+CEILING((ROW()-6)/2,1)),9) &amp; IF(MOD(ROW()-6,2)=1,"_REQUEST","_PLACE"),"")</f>
        <v/>
      </c>
      <c r="F97" s="22" t="str" cm="1">
        <f t="array" ref="F97">TRIM(IF(INDEX('Data Input'!$D:$D,18+CEILING((ROW()-6)/2,1))&lt;&gt;"","COUNT",""))</f>
        <v/>
      </c>
      <c r="G97" s="22" t="str" cm="1">
        <f t="array" ref="G97">IF(INDEX('Data Input'!C:C,18+CEILING((ROW()-6)/2,1))&lt;&gt;"",IF(MOD(ROW()-6,2)=1,INDEX('Data Input'!D:D,18+CEILING((ROW()-6)/2,1)),INDEX('Data Input'!E:E,18+CEILING((ROW()-7)/2,1))),"")</f>
        <v/>
      </c>
      <c r="H97" s="15"/>
    </row>
    <row r="98" spans="1:8" x14ac:dyDescent="0.25">
      <c r="A98" s="22" t="str" cm="1">
        <f t="array" ref="A98">TRIM(IF(INDEX('Data Input'!$D:$D,18+CEILING((ROW()-6)/2,1))&lt;&gt;"",'Data Input'!$E$4,""))</f>
        <v/>
      </c>
      <c r="B98" s="22" t="str" cm="1">
        <f t="array" ref="B98">TRIM(IF(INDEX('Data Input'!$D:$D,18+CEILING((ROW()-6)/2,1))&lt;&gt;"","SC1206B",""))</f>
        <v/>
      </c>
      <c r="C98" s="22" t="str" cm="1">
        <f t="array" ref="C98">TRIM(IF(INDEX('Data Input'!$D:$D,18+CEILING((ROW()-6)/2,1))&lt;&gt;"","EOY",""))</f>
        <v/>
      </c>
      <c r="D98" s="22" t="str" cm="1">
        <f t="array" ref="D98">TRIM(IF(INDEX('Data Input'!$D:$D,18+CEILING((ROW()-6)/2,1))&lt;&gt;"",'Data Input'!$E$5,""))</f>
        <v/>
      </c>
      <c r="E98" s="22" t="str" cm="1">
        <f t="array" ref="E98">IF(INDEX('Data Input'!C:C,18+CEILING((ROW()-6)/2,1))&lt;&gt;"","STUDARTAG_"&amp; LEFT(INDEX('Data Input'!C:C,18+CEILING((ROW()-6)/2,1)),9) &amp; IF(MOD(ROW()-6,2)=1,"_REQUEST","_PLACE"),"")</f>
        <v/>
      </c>
      <c r="F98" s="22" t="str" cm="1">
        <f t="array" ref="F98">TRIM(IF(INDEX('Data Input'!$D:$D,18+CEILING((ROW()-6)/2,1))&lt;&gt;"","COUNT",""))</f>
        <v/>
      </c>
      <c r="G98" s="22" t="str" cm="1">
        <f t="array" ref="G98">IF(INDEX('Data Input'!C:C,18+CEILING((ROW()-6)/2,1))&lt;&gt;"",IF(MOD(ROW()-6,2)=1,INDEX('Data Input'!D:D,18+CEILING((ROW()-6)/2,1)),INDEX('Data Input'!E:E,18+CEILING((ROW()-7)/2,1))),"")</f>
        <v/>
      </c>
      <c r="H98" s="15"/>
    </row>
    <row r="99" spans="1:8" x14ac:dyDescent="0.25">
      <c r="A99" s="22" t="str" cm="1">
        <f t="array" ref="A99">TRIM(IF(INDEX('Data Input'!$D:$D,18+CEILING((ROW()-6)/2,1))&lt;&gt;"",'Data Input'!$E$4,""))</f>
        <v/>
      </c>
      <c r="B99" s="22" t="str" cm="1">
        <f t="array" ref="B99">TRIM(IF(INDEX('Data Input'!$D:$D,18+CEILING((ROW()-6)/2,1))&lt;&gt;"","SC1206B",""))</f>
        <v/>
      </c>
      <c r="C99" s="22" t="str" cm="1">
        <f t="array" ref="C99">TRIM(IF(INDEX('Data Input'!$D:$D,18+CEILING((ROW()-6)/2,1))&lt;&gt;"","EOY",""))</f>
        <v/>
      </c>
      <c r="D99" s="22" t="str" cm="1">
        <f t="array" ref="D99">TRIM(IF(INDEX('Data Input'!$D:$D,18+CEILING((ROW()-6)/2,1))&lt;&gt;"",'Data Input'!$E$5,""))</f>
        <v/>
      </c>
      <c r="E99" s="22" t="str" cm="1">
        <f t="array" ref="E99">IF(INDEX('Data Input'!C:C,18+CEILING((ROW()-6)/2,1))&lt;&gt;"","STUDARTAG_"&amp; LEFT(INDEX('Data Input'!C:C,18+CEILING((ROW()-6)/2,1)),9) &amp; IF(MOD(ROW()-6,2)=1,"_REQUEST","_PLACE"),"")</f>
        <v/>
      </c>
      <c r="F99" s="22" t="str" cm="1">
        <f t="array" ref="F99">TRIM(IF(INDEX('Data Input'!$D:$D,18+CEILING((ROW()-6)/2,1))&lt;&gt;"","COUNT",""))</f>
        <v/>
      </c>
      <c r="G99" s="22" t="str" cm="1">
        <f t="array" ref="G99">IF(INDEX('Data Input'!C:C,18+CEILING((ROW()-6)/2,1))&lt;&gt;"",IF(MOD(ROW()-6,2)=1,INDEX('Data Input'!D:D,18+CEILING((ROW()-6)/2,1)),INDEX('Data Input'!E:E,18+CEILING((ROW()-7)/2,1))),"")</f>
        <v/>
      </c>
      <c r="H99" s="15"/>
    </row>
    <row r="100" spans="1:8" x14ac:dyDescent="0.25">
      <c r="A100" s="22" t="str" cm="1">
        <f t="array" ref="A100">TRIM(IF(INDEX('Data Input'!$D:$D,18+CEILING((ROW()-6)/2,1))&lt;&gt;"",'Data Input'!$E$4,""))</f>
        <v/>
      </c>
      <c r="B100" s="22" t="str" cm="1">
        <f t="array" ref="B100">TRIM(IF(INDEX('Data Input'!$D:$D,18+CEILING((ROW()-6)/2,1))&lt;&gt;"","SC1206B",""))</f>
        <v/>
      </c>
      <c r="C100" s="22" t="str" cm="1">
        <f t="array" ref="C100">TRIM(IF(INDEX('Data Input'!$D:$D,18+CEILING((ROW()-6)/2,1))&lt;&gt;"","EOY",""))</f>
        <v/>
      </c>
      <c r="D100" s="22" t="str" cm="1">
        <f t="array" ref="D100">TRIM(IF(INDEX('Data Input'!$D:$D,18+CEILING((ROW()-6)/2,1))&lt;&gt;"",'Data Input'!$E$5,""))</f>
        <v/>
      </c>
      <c r="E100" s="22" t="str" cm="1">
        <f t="array" ref="E100">IF(INDEX('Data Input'!C:C,18+CEILING((ROW()-6)/2,1))&lt;&gt;"","STUDARTAG_"&amp; LEFT(INDEX('Data Input'!C:C,18+CEILING((ROW()-6)/2,1)),9) &amp; IF(MOD(ROW()-6,2)=1,"_REQUEST","_PLACE"),"")</f>
        <v/>
      </c>
      <c r="F100" s="22" t="str" cm="1">
        <f t="array" ref="F100">TRIM(IF(INDEX('Data Input'!$D:$D,18+CEILING((ROW()-6)/2,1))&lt;&gt;"","COUNT",""))</f>
        <v/>
      </c>
      <c r="G100" s="22" t="str" cm="1">
        <f t="array" ref="G100">IF(INDEX('Data Input'!C:C,18+CEILING((ROW()-6)/2,1))&lt;&gt;"",IF(MOD(ROW()-6,2)=1,INDEX('Data Input'!D:D,18+CEILING((ROW()-6)/2,1)),INDEX('Data Input'!E:E,18+CEILING((ROW()-7)/2,1))),"")</f>
        <v/>
      </c>
      <c r="H100" s="15"/>
    </row>
    <row r="101" spans="1:8" x14ac:dyDescent="0.25">
      <c r="A101" s="22" t="str" cm="1">
        <f t="array" ref="A101">TRIM(IF(INDEX('Data Input'!$D:$D,18+CEILING((ROW()-6)/2,1))&lt;&gt;"",'Data Input'!$E$4,""))</f>
        <v/>
      </c>
      <c r="B101" s="22" t="str" cm="1">
        <f t="array" ref="B101">TRIM(IF(INDEX('Data Input'!$D:$D,18+CEILING((ROW()-6)/2,1))&lt;&gt;"","SC1206B",""))</f>
        <v/>
      </c>
      <c r="C101" s="22" t="str" cm="1">
        <f t="array" ref="C101">TRIM(IF(INDEX('Data Input'!$D:$D,18+CEILING((ROW()-6)/2,1))&lt;&gt;"","EOY",""))</f>
        <v/>
      </c>
      <c r="D101" s="22" t="str" cm="1">
        <f t="array" ref="D101">TRIM(IF(INDEX('Data Input'!$D:$D,18+CEILING((ROW()-6)/2,1))&lt;&gt;"",'Data Input'!$E$5,""))</f>
        <v/>
      </c>
      <c r="E101" s="22" t="str" cm="1">
        <f t="array" ref="E101">IF(INDEX('Data Input'!C:C,18+CEILING((ROW()-6)/2,1))&lt;&gt;"","STUDARTAG_"&amp; LEFT(INDEX('Data Input'!C:C,18+CEILING((ROW()-6)/2,1)),9) &amp; IF(MOD(ROW()-6,2)=1,"_REQUEST","_PLACE"),"")</f>
        <v/>
      </c>
      <c r="F101" s="22" t="str" cm="1">
        <f t="array" ref="F101">TRIM(IF(INDEX('Data Input'!$D:$D,18+CEILING((ROW()-6)/2,1))&lt;&gt;"","COUNT",""))</f>
        <v/>
      </c>
      <c r="G101" s="22" t="str" cm="1">
        <f t="array" ref="G101">IF(INDEX('Data Input'!C:C,18+CEILING((ROW()-6)/2,1))&lt;&gt;"",IF(MOD(ROW()-6,2)=1,INDEX('Data Input'!D:D,18+CEILING((ROW()-6)/2,1)),INDEX('Data Input'!E:E,18+CEILING((ROW()-7)/2,1))),"")</f>
        <v/>
      </c>
      <c r="H101" s="15"/>
    </row>
    <row r="102" spans="1:8" x14ac:dyDescent="0.25">
      <c r="A102" s="22" t="str" cm="1">
        <f t="array" ref="A102">TRIM(IF(INDEX('Data Input'!$D:$D,18+CEILING((ROW()-6)/2,1))&lt;&gt;"",'Data Input'!$E$4,""))</f>
        <v/>
      </c>
      <c r="B102" s="22" t="str" cm="1">
        <f t="array" ref="B102">TRIM(IF(INDEX('Data Input'!$D:$D,18+CEILING((ROW()-6)/2,1))&lt;&gt;"","SC1206B",""))</f>
        <v/>
      </c>
      <c r="C102" s="22" t="str" cm="1">
        <f t="array" ref="C102">TRIM(IF(INDEX('Data Input'!$D:$D,18+CEILING((ROW()-6)/2,1))&lt;&gt;"","EOY",""))</f>
        <v/>
      </c>
      <c r="D102" s="22" t="str" cm="1">
        <f t="array" ref="D102">TRIM(IF(INDEX('Data Input'!$D:$D,18+CEILING((ROW()-6)/2,1))&lt;&gt;"",'Data Input'!$E$5,""))</f>
        <v/>
      </c>
      <c r="E102" s="22" t="str" cm="1">
        <f t="array" ref="E102">IF(INDEX('Data Input'!C:C,18+CEILING((ROW()-6)/2,1))&lt;&gt;"","STUDARTAG_"&amp; LEFT(INDEX('Data Input'!C:C,18+CEILING((ROW()-6)/2,1)),9) &amp; IF(MOD(ROW()-6,2)=1,"_REQUEST","_PLACE"),"")</f>
        <v/>
      </c>
      <c r="F102" s="22" t="str" cm="1">
        <f t="array" ref="F102">TRIM(IF(INDEX('Data Input'!$D:$D,18+CEILING((ROW()-6)/2,1))&lt;&gt;"","COUNT",""))</f>
        <v/>
      </c>
      <c r="G102" s="22" t="str" cm="1">
        <f t="array" ref="G102">IF(INDEX('Data Input'!C:C,18+CEILING((ROW()-6)/2,1))&lt;&gt;"",IF(MOD(ROW()-6,2)=1,INDEX('Data Input'!D:D,18+CEILING((ROW()-6)/2,1)),INDEX('Data Input'!E:E,18+CEILING((ROW()-7)/2,1))),"")</f>
        <v/>
      </c>
      <c r="H102" s="15"/>
    </row>
    <row r="103" spans="1:8" x14ac:dyDescent="0.25">
      <c r="A103" s="22" t="str" cm="1">
        <f t="array" ref="A103">TRIM(IF(INDEX('Data Input'!$D:$D,18+CEILING((ROW()-6)/2,1))&lt;&gt;"",'Data Input'!$E$4,""))</f>
        <v/>
      </c>
      <c r="B103" s="22" t="str" cm="1">
        <f t="array" ref="B103">TRIM(IF(INDEX('Data Input'!$D:$D,18+CEILING((ROW()-6)/2,1))&lt;&gt;"","SC1206B",""))</f>
        <v/>
      </c>
      <c r="C103" s="22" t="str" cm="1">
        <f t="array" ref="C103">TRIM(IF(INDEX('Data Input'!$D:$D,18+CEILING((ROW()-6)/2,1))&lt;&gt;"","EOY",""))</f>
        <v/>
      </c>
      <c r="D103" s="22" t="str" cm="1">
        <f t="array" ref="D103">TRIM(IF(INDEX('Data Input'!$D:$D,18+CEILING((ROW()-6)/2,1))&lt;&gt;"",'Data Input'!$E$5,""))</f>
        <v/>
      </c>
      <c r="E103" s="22" t="str" cm="1">
        <f t="array" ref="E103">IF(INDEX('Data Input'!C:C,18+CEILING((ROW()-6)/2,1))&lt;&gt;"","STUDARTAG_"&amp; LEFT(INDEX('Data Input'!C:C,18+CEILING((ROW()-6)/2,1)),9) &amp; IF(MOD(ROW()-6,2)=1,"_REQUEST","_PLACE"),"")</f>
        <v/>
      </c>
      <c r="F103" s="22" t="str" cm="1">
        <f t="array" ref="F103">TRIM(IF(INDEX('Data Input'!$D:$D,18+CEILING((ROW()-6)/2,1))&lt;&gt;"","COUNT",""))</f>
        <v/>
      </c>
      <c r="G103" s="22" t="str" cm="1">
        <f t="array" ref="G103">IF(INDEX('Data Input'!C:C,18+CEILING((ROW()-6)/2,1))&lt;&gt;"",IF(MOD(ROW()-6,2)=1,INDEX('Data Input'!D:D,18+CEILING((ROW()-6)/2,1)),INDEX('Data Input'!E:E,18+CEILING((ROW()-7)/2,1))),"")</f>
        <v/>
      </c>
      <c r="H103" s="15"/>
    </row>
    <row r="104" spans="1:8" x14ac:dyDescent="0.25">
      <c r="A104" s="22" t="str" cm="1">
        <f t="array" ref="A104">TRIM(IF(INDEX('Data Input'!$D:$D,18+CEILING((ROW()-6)/2,1))&lt;&gt;"",'Data Input'!$E$4,""))</f>
        <v/>
      </c>
      <c r="B104" s="22" t="str" cm="1">
        <f t="array" ref="B104">TRIM(IF(INDEX('Data Input'!$D:$D,18+CEILING((ROW()-6)/2,1))&lt;&gt;"","SC1206B",""))</f>
        <v/>
      </c>
      <c r="C104" s="22" t="str" cm="1">
        <f t="array" ref="C104">TRIM(IF(INDEX('Data Input'!$D:$D,18+CEILING((ROW()-6)/2,1))&lt;&gt;"","EOY",""))</f>
        <v/>
      </c>
      <c r="D104" s="22" t="str" cm="1">
        <f t="array" ref="D104">TRIM(IF(INDEX('Data Input'!$D:$D,18+CEILING((ROW()-6)/2,1))&lt;&gt;"",'Data Input'!$E$5,""))</f>
        <v/>
      </c>
      <c r="E104" s="22" t="str" cm="1">
        <f t="array" ref="E104">IF(INDEX('Data Input'!C:C,18+CEILING((ROW()-6)/2,1))&lt;&gt;"","STUDARTAG_"&amp; LEFT(INDEX('Data Input'!C:C,18+CEILING((ROW()-6)/2,1)),9) &amp; IF(MOD(ROW()-6,2)=1,"_REQUEST","_PLACE"),"")</f>
        <v/>
      </c>
      <c r="F104" s="22" t="str" cm="1">
        <f t="array" ref="F104">TRIM(IF(INDEX('Data Input'!$D:$D,18+CEILING((ROW()-6)/2,1))&lt;&gt;"","COUNT",""))</f>
        <v/>
      </c>
      <c r="G104" s="22" t="str" cm="1">
        <f t="array" ref="G104">IF(INDEX('Data Input'!C:C,18+CEILING((ROW()-6)/2,1))&lt;&gt;"",IF(MOD(ROW()-6,2)=1,INDEX('Data Input'!D:D,18+CEILING((ROW()-6)/2,1)),INDEX('Data Input'!E:E,18+CEILING((ROW()-7)/2,1))),"")</f>
        <v/>
      </c>
      <c r="H104" s="15"/>
    </row>
    <row r="105" spans="1:8" x14ac:dyDescent="0.25">
      <c r="A105" s="22" t="str" cm="1">
        <f t="array" ref="A105">TRIM(IF(INDEX('Data Input'!$D:$D,18+CEILING((ROW()-6)/2,1))&lt;&gt;"",'Data Input'!$E$4,""))</f>
        <v/>
      </c>
      <c r="B105" s="22" t="str" cm="1">
        <f t="array" ref="B105">TRIM(IF(INDEX('Data Input'!$D:$D,18+CEILING((ROW()-6)/2,1))&lt;&gt;"","SC1206B",""))</f>
        <v/>
      </c>
      <c r="C105" s="22" t="str" cm="1">
        <f t="array" ref="C105">TRIM(IF(INDEX('Data Input'!$D:$D,18+CEILING((ROW()-6)/2,1))&lt;&gt;"","EOY",""))</f>
        <v/>
      </c>
      <c r="D105" s="22" t="str" cm="1">
        <f t="array" ref="D105">TRIM(IF(INDEX('Data Input'!$D:$D,18+CEILING((ROW()-6)/2,1))&lt;&gt;"",'Data Input'!$E$5,""))</f>
        <v/>
      </c>
      <c r="E105" s="22" t="str" cm="1">
        <f t="array" ref="E105">IF(INDEX('Data Input'!C:C,18+CEILING((ROW()-6)/2,1))&lt;&gt;"","STUDARTAG_"&amp; LEFT(INDEX('Data Input'!C:C,18+CEILING((ROW()-6)/2,1)),9) &amp; IF(MOD(ROW()-6,2)=1,"_REQUEST","_PLACE"),"")</f>
        <v/>
      </c>
      <c r="F105" s="22" t="str" cm="1">
        <f t="array" ref="F105">TRIM(IF(INDEX('Data Input'!$D:$D,18+CEILING((ROW()-6)/2,1))&lt;&gt;"","COUNT",""))</f>
        <v/>
      </c>
      <c r="G105" s="22" t="str" cm="1">
        <f t="array" ref="G105">IF(INDEX('Data Input'!C:C,18+CEILING((ROW()-6)/2,1))&lt;&gt;"",IF(MOD(ROW()-6,2)=1,INDEX('Data Input'!D:D,18+CEILING((ROW()-6)/2,1)),INDEX('Data Input'!E:E,18+CEILING((ROW()-7)/2,1))),"")</f>
        <v/>
      </c>
      <c r="H105" s="15"/>
    </row>
    <row r="106" spans="1:8" x14ac:dyDescent="0.25">
      <c r="A106" s="22" t="str" cm="1">
        <f t="array" ref="A106">TRIM(IF(INDEX('Data Input'!$D:$D,18+CEILING((ROW()-6)/2,1))&lt;&gt;"",'Data Input'!$E$4,""))</f>
        <v/>
      </c>
      <c r="B106" s="22" t="str" cm="1">
        <f t="array" ref="B106">TRIM(IF(INDEX('Data Input'!$D:$D,18+CEILING((ROW()-6)/2,1))&lt;&gt;"","SC1206B",""))</f>
        <v/>
      </c>
      <c r="C106" s="22" t="str" cm="1">
        <f t="array" ref="C106">TRIM(IF(INDEX('Data Input'!$D:$D,18+CEILING((ROW()-6)/2,1))&lt;&gt;"","EOY",""))</f>
        <v/>
      </c>
      <c r="D106" s="22" t="str" cm="1">
        <f t="array" ref="D106">TRIM(IF(INDEX('Data Input'!$D:$D,18+CEILING((ROW()-6)/2,1))&lt;&gt;"",'Data Input'!$E$5,""))</f>
        <v/>
      </c>
      <c r="E106" s="22" t="str" cm="1">
        <f t="array" ref="E106">IF(INDEX('Data Input'!C:C,18+CEILING((ROW()-6)/2,1))&lt;&gt;"","STUDARTAG_"&amp; LEFT(INDEX('Data Input'!C:C,18+CEILING((ROW()-6)/2,1)),9) &amp; IF(MOD(ROW()-6,2)=1,"_REQUEST","_PLACE"),"")</f>
        <v/>
      </c>
      <c r="F106" s="22" t="str" cm="1">
        <f t="array" ref="F106">TRIM(IF(INDEX('Data Input'!$D:$D,18+CEILING((ROW()-6)/2,1))&lt;&gt;"","COUNT",""))</f>
        <v/>
      </c>
      <c r="G106" s="22" t="str" cm="1">
        <f t="array" ref="G106">IF(INDEX('Data Input'!C:C,18+CEILING((ROW()-6)/2,1))&lt;&gt;"",IF(MOD(ROW()-6,2)=1,INDEX('Data Input'!D:D,18+CEILING((ROW()-6)/2,1)),INDEX('Data Input'!E:E,18+CEILING((ROW()-7)/2,1))),"")</f>
        <v/>
      </c>
      <c r="H106" s="15"/>
    </row>
    <row r="107" spans="1:8" x14ac:dyDescent="0.25">
      <c r="A107" s="22" t="str" cm="1">
        <f t="array" ref="A107">TRIM(IF(INDEX('Data Input'!$D:$D,18+CEILING((ROW()-6)/2,1))&lt;&gt;"",'Data Input'!$E$4,""))</f>
        <v/>
      </c>
      <c r="B107" s="22" t="str" cm="1">
        <f t="array" ref="B107">TRIM(IF(INDEX('Data Input'!$D:$D,18+CEILING((ROW()-6)/2,1))&lt;&gt;"","SC1206B",""))</f>
        <v/>
      </c>
      <c r="C107" s="22" t="str" cm="1">
        <f t="array" ref="C107">TRIM(IF(INDEX('Data Input'!$D:$D,18+CEILING((ROW()-6)/2,1))&lt;&gt;"","EOY",""))</f>
        <v/>
      </c>
      <c r="D107" s="22" t="str" cm="1">
        <f t="array" ref="D107">TRIM(IF(INDEX('Data Input'!$D:$D,18+CEILING((ROW()-6)/2,1))&lt;&gt;"",'Data Input'!$E$5,""))</f>
        <v/>
      </c>
      <c r="E107" s="22" t="str" cm="1">
        <f t="array" ref="E107">IF(INDEX('Data Input'!C:C,18+CEILING((ROW()-6)/2,1))&lt;&gt;"","STUDARTAG_"&amp; LEFT(INDEX('Data Input'!C:C,18+CEILING((ROW()-6)/2,1)),9) &amp; IF(MOD(ROW()-6,2)=1,"_REQUEST","_PLACE"),"")</f>
        <v/>
      </c>
      <c r="F107" s="22" t="str" cm="1">
        <f t="array" ref="F107">TRIM(IF(INDEX('Data Input'!$D:$D,18+CEILING((ROW()-6)/2,1))&lt;&gt;"","COUNT",""))</f>
        <v/>
      </c>
      <c r="G107" s="22" t="str" cm="1">
        <f t="array" ref="G107">IF(INDEX('Data Input'!C:C,18+CEILING((ROW()-6)/2,1))&lt;&gt;"",IF(MOD(ROW()-6,2)=1,INDEX('Data Input'!D:D,18+CEILING((ROW()-6)/2,1)),INDEX('Data Input'!E:E,18+CEILING((ROW()-7)/2,1))),"")</f>
        <v/>
      </c>
      <c r="H107" s="15"/>
    </row>
    <row r="108" spans="1:8" x14ac:dyDescent="0.25">
      <c r="A108" s="22" t="str" cm="1">
        <f t="array" ref="A108">TRIM(IF(INDEX('Data Input'!$D:$D,18+CEILING((ROW()-6)/2,1))&lt;&gt;"",'Data Input'!$E$4,""))</f>
        <v/>
      </c>
      <c r="B108" s="22" t="str" cm="1">
        <f t="array" ref="B108">TRIM(IF(INDEX('Data Input'!$D:$D,18+CEILING((ROW()-6)/2,1))&lt;&gt;"","SC1206B",""))</f>
        <v/>
      </c>
      <c r="C108" s="22" t="str" cm="1">
        <f t="array" ref="C108">TRIM(IF(INDEX('Data Input'!$D:$D,18+CEILING((ROW()-6)/2,1))&lt;&gt;"","EOY",""))</f>
        <v/>
      </c>
      <c r="D108" s="22" t="str" cm="1">
        <f t="array" ref="D108">TRIM(IF(INDEX('Data Input'!$D:$D,18+CEILING((ROW()-6)/2,1))&lt;&gt;"",'Data Input'!$E$5,""))</f>
        <v/>
      </c>
      <c r="E108" s="22" t="str" cm="1">
        <f t="array" ref="E108">IF(INDEX('Data Input'!C:C,18+CEILING((ROW()-6)/2,1))&lt;&gt;"","STUDARTAG_"&amp; LEFT(INDEX('Data Input'!C:C,18+CEILING((ROW()-6)/2,1)),9) &amp; IF(MOD(ROW()-6,2)=1,"_REQUEST","_PLACE"),"")</f>
        <v/>
      </c>
      <c r="F108" s="22" t="str" cm="1">
        <f t="array" ref="F108">TRIM(IF(INDEX('Data Input'!$D:$D,18+CEILING((ROW()-6)/2,1))&lt;&gt;"","COUNT",""))</f>
        <v/>
      </c>
      <c r="G108" s="22" t="str" cm="1">
        <f t="array" ref="G108">IF(INDEX('Data Input'!C:C,18+CEILING((ROW()-6)/2,1))&lt;&gt;"",IF(MOD(ROW()-6,2)=1,INDEX('Data Input'!D:D,18+CEILING((ROW()-6)/2,1)),INDEX('Data Input'!E:E,18+CEILING((ROW()-7)/2,1))),"")</f>
        <v/>
      </c>
      <c r="H108" s="15"/>
    </row>
    <row r="109" spans="1:8" x14ac:dyDescent="0.25">
      <c r="A109" s="22" t="str" cm="1">
        <f t="array" ref="A109">TRIM(IF(INDEX('Data Input'!$D:$D,18+CEILING((ROW()-6)/2,1))&lt;&gt;"",'Data Input'!$E$4,""))</f>
        <v/>
      </c>
      <c r="B109" s="22" t="str" cm="1">
        <f t="array" ref="B109">TRIM(IF(INDEX('Data Input'!$D:$D,18+CEILING((ROW()-6)/2,1))&lt;&gt;"","SC1206B",""))</f>
        <v/>
      </c>
      <c r="C109" s="22" t="str" cm="1">
        <f t="array" ref="C109">TRIM(IF(INDEX('Data Input'!$D:$D,18+CEILING((ROW()-6)/2,1))&lt;&gt;"","EOY",""))</f>
        <v/>
      </c>
      <c r="D109" s="22" t="str" cm="1">
        <f t="array" ref="D109">TRIM(IF(INDEX('Data Input'!$D:$D,18+CEILING((ROW()-6)/2,1))&lt;&gt;"",'Data Input'!$E$5,""))</f>
        <v/>
      </c>
      <c r="E109" s="22" t="str" cm="1">
        <f t="array" ref="E109">IF(INDEX('Data Input'!C:C,18+CEILING((ROW()-6)/2,1))&lt;&gt;"","STUDARTAG_"&amp; LEFT(INDEX('Data Input'!C:C,18+CEILING((ROW()-6)/2,1)),9) &amp; IF(MOD(ROW()-6,2)=1,"_REQUEST","_PLACE"),"")</f>
        <v/>
      </c>
      <c r="F109" s="22" t="str" cm="1">
        <f t="array" ref="F109">TRIM(IF(INDEX('Data Input'!$D:$D,18+CEILING((ROW()-6)/2,1))&lt;&gt;"","COUNT",""))</f>
        <v/>
      </c>
      <c r="G109" s="22" t="str" cm="1">
        <f t="array" ref="G109">IF(INDEX('Data Input'!C:C,18+CEILING((ROW()-6)/2,1))&lt;&gt;"",IF(MOD(ROW()-6,2)=1,INDEX('Data Input'!D:D,18+CEILING((ROW()-6)/2,1)),INDEX('Data Input'!E:E,18+CEILING((ROW()-7)/2,1))),"")</f>
        <v/>
      </c>
      <c r="H109" s="15"/>
    </row>
    <row r="110" spans="1:8" x14ac:dyDescent="0.25">
      <c r="A110" s="22" t="str" cm="1">
        <f t="array" ref="A110">TRIM(IF(INDEX('Data Input'!$D:$D,18+CEILING((ROW()-6)/2,1))&lt;&gt;"",'Data Input'!$E$4,""))</f>
        <v/>
      </c>
      <c r="B110" s="22" t="str" cm="1">
        <f t="array" ref="B110">TRIM(IF(INDEX('Data Input'!$D:$D,18+CEILING((ROW()-6)/2,1))&lt;&gt;"","SC1206B",""))</f>
        <v/>
      </c>
      <c r="C110" s="22" t="str" cm="1">
        <f t="array" ref="C110">TRIM(IF(INDEX('Data Input'!$D:$D,18+CEILING((ROW()-6)/2,1))&lt;&gt;"","EOY",""))</f>
        <v/>
      </c>
      <c r="D110" s="22" t="str" cm="1">
        <f t="array" ref="D110">TRIM(IF(INDEX('Data Input'!$D:$D,18+CEILING((ROW()-6)/2,1))&lt;&gt;"",'Data Input'!$E$5,""))</f>
        <v/>
      </c>
      <c r="E110" s="22" t="str" cm="1">
        <f t="array" ref="E110">IF(INDEX('Data Input'!C:C,18+CEILING((ROW()-6)/2,1))&lt;&gt;"","STUDARTAG_"&amp; LEFT(INDEX('Data Input'!C:C,18+CEILING((ROW()-6)/2,1)),9) &amp; IF(MOD(ROW()-6,2)=1,"_REQUEST","_PLACE"),"")</f>
        <v/>
      </c>
      <c r="F110" s="22" t="str" cm="1">
        <f t="array" ref="F110">TRIM(IF(INDEX('Data Input'!$D:$D,18+CEILING((ROW()-6)/2,1))&lt;&gt;"","COUNT",""))</f>
        <v/>
      </c>
      <c r="G110" s="22" t="str" cm="1">
        <f t="array" ref="G110">IF(INDEX('Data Input'!C:C,18+CEILING((ROW()-6)/2,1))&lt;&gt;"",IF(MOD(ROW()-6,2)=1,INDEX('Data Input'!D:D,18+CEILING((ROW()-6)/2,1)),INDEX('Data Input'!E:E,18+CEILING((ROW()-7)/2,1))),"")</f>
        <v/>
      </c>
      <c r="H110" s="15"/>
    </row>
    <row r="111" spans="1:8" x14ac:dyDescent="0.25">
      <c r="A111" s="22" t="str" cm="1">
        <f t="array" ref="A111">TRIM(IF(INDEX('Data Input'!$D:$D,18+CEILING((ROW()-6)/2,1))&lt;&gt;"",'Data Input'!$E$4,""))</f>
        <v/>
      </c>
      <c r="B111" s="22" t="str" cm="1">
        <f t="array" ref="B111">TRIM(IF(INDEX('Data Input'!$D:$D,18+CEILING((ROW()-6)/2,1))&lt;&gt;"","SC1206B",""))</f>
        <v/>
      </c>
      <c r="C111" s="22" t="str" cm="1">
        <f t="array" ref="C111">TRIM(IF(INDEX('Data Input'!$D:$D,18+CEILING((ROW()-6)/2,1))&lt;&gt;"","EOY",""))</f>
        <v/>
      </c>
      <c r="D111" s="22" t="str" cm="1">
        <f t="array" ref="D111">TRIM(IF(INDEX('Data Input'!$D:$D,18+CEILING((ROW()-6)/2,1))&lt;&gt;"",'Data Input'!$E$5,""))</f>
        <v/>
      </c>
      <c r="E111" s="22" t="str" cm="1">
        <f t="array" ref="E111">IF(INDEX('Data Input'!C:C,18+CEILING((ROW()-6)/2,1))&lt;&gt;"","STUDARTAG_"&amp; LEFT(INDEX('Data Input'!C:C,18+CEILING((ROW()-6)/2,1)),9) &amp; IF(MOD(ROW()-6,2)=1,"_REQUEST","_PLACE"),"")</f>
        <v/>
      </c>
      <c r="F111" s="22" t="str" cm="1">
        <f t="array" ref="F111">TRIM(IF(INDEX('Data Input'!$D:$D,18+CEILING((ROW()-6)/2,1))&lt;&gt;"","COUNT",""))</f>
        <v/>
      </c>
      <c r="G111" s="22" t="str" cm="1">
        <f t="array" ref="G111">IF(INDEX('Data Input'!C:C,18+CEILING((ROW()-6)/2,1))&lt;&gt;"",IF(MOD(ROW()-6,2)=1,INDEX('Data Input'!D:D,18+CEILING((ROW()-6)/2,1)),INDEX('Data Input'!E:E,18+CEILING((ROW()-7)/2,1))),"")</f>
        <v/>
      </c>
      <c r="H111" s="15"/>
    </row>
    <row r="112" spans="1:8" x14ac:dyDescent="0.25">
      <c r="A112" s="22" t="str" cm="1">
        <f t="array" ref="A112">TRIM(IF(INDEX('Data Input'!$D:$D,18+CEILING((ROW()-6)/2,1))&lt;&gt;"",'Data Input'!$E$4,""))</f>
        <v/>
      </c>
      <c r="B112" s="22" t="str" cm="1">
        <f t="array" ref="B112">TRIM(IF(INDEX('Data Input'!$D:$D,18+CEILING((ROW()-6)/2,1))&lt;&gt;"","SC1206B",""))</f>
        <v/>
      </c>
      <c r="C112" s="22" t="str" cm="1">
        <f t="array" ref="C112">TRIM(IF(INDEX('Data Input'!$D:$D,18+CEILING((ROW()-6)/2,1))&lt;&gt;"","EOY",""))</f>
        <v/>
      </c>
      <c r="D112" s="22" t="str" cm="1">
        <f t="array" ref="D112">TRIM(IF(INDEX('Data Input'!$D:$D,18+CEILING((ROW()-6)/2,1))&lt;&gt;"",'Data Input'!$E$5,""))</f>
        <v/>
      </c>
      <c r="E112" s="22" t="str" cm="1">
        <f t="array" ref="E112">IF(INDEX('Data Input'!C:C,18+CEILING((ROW()-6)/2,1))&lt;&gt;"","STUDARTAG_"&amp; LEFT(INDEX('Data Input'!C:C,18+CEILING((ROW()-6)/2,1)),9) &amp; IF(MOD(ROW()-6,2)=1,"_REQUEST","_PLACE"),"")</f>
        <v/>
      </c>
      <c r="F112" s="22" t="str" cm="1">
        <f t="array" ref="F112">TRIM(IF(INDEX('Data Input'!$D:$D,18+CEILING((ROW()-6)/2,1))&lt;&gt;"","COUNT",""))</f>
        <v/>
      </c>
      <c r="G112" s="22" t="str" cm="1">
        <f t="array" ref="G112">IF(INDEX('Data Input'!C:C,18+CEILING((ROW()-6)/2,1))&lt;&gt;"",IF(MOD(ROW()-6,2)=1,INDEX('Data Input'!D:D,18+CEILING((ROW()-6)/2,1)),INDEX('Data Input'!E:E,18+CEILING((ROW()-7)/2,1))),"")</f>
        <v/>
      </c>
      <c r="H112" s="15"/>
    </row>
    <row r="113" spans="1:8" x14ac:dyDescent="0.25">
      <c r="A113" s="22" t="str" cm="1">
        <f t="array" ref="A113">TRIM(IF(INDEX('Data Input'!$D:$D,18+CEILING((ROW()-6)/2,1))&lt;&gt;"",'Data Input'!$E$4,""))</f>
        <v/>
      </c>
      <c r="B113" s="22" t="str" cm="1">
        <f t="array" ref="B113">TRIM(IF(INDEX('Data Input'!$D:$D,18+CEILING((ROW()-6)/2,1))&lt;&gt;"","SC1206B",""))</f>
        <v/>
      </c>
      <c r="C113" s="22" t="str" cm="1">
        <f t="array" ref="C113">TRIM(IF(INDEX('Data Input'!$D:$D,18+CEILING((ROW()-6)/2,1))&lt;&gt;"","EOY",""))</f>
        <v/>
      </c>
      <c r="D113" s="22" t="str" cm="1">
        <f t="array" ref="D113">TRIM(IF(INDEX('Data Input'!$D:$D,18+CEILING((ROW()-6)/2,1))&lt;&gt;"",'Data Input'!$E$5,""))</f>
        <v/>
      </c>
      <c r="E113" s="22" t="str" cm="1">
        <f t="array" ref="E113">IF(INDEX('Data Input'!C:C,18+CEILING((ROW()-6)/2,1))&lt;&gt;"","STUDARTAG_"&amp; LEFT(INDEX('Data Input'!C:C,18+CEILING((ROW()-6)/2,1)),9) &amp; IF(MOD(ROW()-6,2)=1,"_REQUEST","_PLACE"),"")</f>
        <v/>
      </c>
      <c r="F113" s="22" t="str" cm="1">
        <f t="array" ref="F113">TRIM(IF(INDEX('Data Input'!$D:$D,18+CEILING((ROW()-6)/2,1))&lt;&gt;"","COUNT",""))</f>
        <v/>
      </c>
      <c r="G113" s="22" t="str" cm="1">
        <f t="array" ref="G113">IF(INDEX('Data Input'!C:C,18+CEILING((ROW()-6)/2,1))&lt;&gt;"",IF(MOD(ROW()-6,2)=1,INDEX('Data Input'!D:D,18+CEILING((ROW()-6)/2,1)),INDEX('Data Input'!E:E,18+CEILING((ROW()-7)/2,1))),"")</f>
        <v/>
      </c>
      <c r="H113" s="15"/>
    </row>
    <row r="114" spans="1:8" x14ac:dyDescent="0.25">
      <c r="A114" s="22" t="str" cm="1">
        <f t="array" ref="A114">TRIM(IF(INDEX('Data Input'!$D:$D,18+CEILING((ROW()-6)/2,1))&lt;&gt;"",'Data Input'!$E$4,""))</f>
        <v/>
      </c>
      <c r="B114" s="22" t="str" cm="1">
        <f t="array" ref="B114">TRIM(IF(INDEX('Data Input'!$D:$D,18+CEILING((ROW()-6)/2,1))&lt;&gt;"","SC1206B",""))</f>
        <v/>
      </c>
      <c r="C114" s="22" t="str" cm="1">
        <f t="array" ref="C114">TRIM(IF(INDEX('Data Input'!$D:$D,18+CEILING((ROW()-6)/2,1))&lt;&gt;"","EOY",""))</f>
        <v/>
      </c>
      <c r="D114" s="22" t="str" cm="1">
        <f t="array" ref="D114">TRIM(IF(INDEX('Data Input'!$D:$D,18+CEILING((ROW()-6)/2,1))&lt;&gt;"",'Data Input'!$E$5,""))</f>
        <v/>
      </c>
      <c r="E114" s="22" t="str" cm="1">
        <f t="array" ref="E114">IF(INDEX('Data Input'!C:C,18+CEILING((ROW()-6)/2,1))&lt;&gt;"","STUDARTAG_"&amp; LEFT(INDEX('Data Input'!C:C,18+CEILING((ROW()-6)/2,1)),9) &amp; IF(MOD(ROW()-6,2)=1,"_REQUEST","_PLACE"),"")</f>
        <v/>
      </c>
      <c r="F114" s="22" t="str" cm="1">
        <f t="array" ref="F114">TRIM(IF(INDEX('Data Input'!$D:$D,18+CEILING((ROW()-6)/2,1))&lt;&gt;"","COUNT",""))</f>
        <v/>
      </c>
      <c r="G114" s="22" t="str" cm="1">
        <f t="array" ref="G114">IF(INDEX('Data Input'!C:C,18+CEILING((ROW()-6)/2,1))&lt;&gt;"",IF(MOD(ROW()-6,2)=1,INDEX('Data Input'!D:D,18+CEILING((ROW()-6)/2,1)),INDEX('Data Input'!E:E,18+CEILING((ROW()-7)/2,1))),"")</f>
        <v/>
      </c>
      <c r="H114" s="15"/>
    </row>
    <row r="115" spans="1:8" x14ac:dyDescent="0.25">
      <c r="A115" s="22" t="str" cm="1">
        <f t="array" ref="A115">TRIM(IF(INDEX('Data Input'!$D:$D,18+CEILING((ROW()-6)/2,1))&lt;&gt;"",'Data Input'!$E$4,""))</f>
        <v/>
      </c>
      <c r="B115" s="22" t="str" cm="1">
        <f t="array" ref="B115">TRIM(IF(INDEX('Data Input'!$D:$D,18+CEILING((ROW()-6)/2,1))&lt;&gt;"","SC1206B",""))</f>
        <v/>
      </c>
      <c r="C115" s="22" t="str" cm="1">
        <f t="array" ref="C115">TRIM(IF(INDEX('Data Input'!$D:$D,18+CEILING((ROW()-6)/2,1))&lt;&gt;"","EOY",""))</f>
        <v/>
      </c>
      <c r="D115" s="22" t="str" cm="1">
        <f t="array" ref="D115">TRIM(IF(INDEX('Data Input'!$D:$D,18+CEILING((ROW()-6)/2,1))&lt;&gt;"",'Data Input'!$E$5,""))</f>
        <v/>
      </c>
      <c r="E115" s="22" t="str" cm="1">
        <f t="array" ref="E115">IF(INDEX('Data Input'!C:C,18+CEILING((ROW()-6)/2,1))&lt;&gt;"","STUDARTAG_"&amp; LEFT(INDEX('Data Input'!C:C,18+CEILING((ROW()-6)/2,1)),9) &amp; IF(MOD(ROW()-6,2)=1,"_REQUEST","_PLACE"),"")</f>
        <v/>
      </c>
      <c r="F115" s="22" t="str" cm="1">
        <f t="array" ref="F115">TRIM(IF(INDEX('Data Input'!$D:$D,18+CEILING((ROW()-6)/2,1))&lt;&gt;"","COUNT",""))</f>
        <v/>
      </c>
      <c r="G115" s="22" t="str" cm="1">
        <f t="array" ref="G115">IF(INDEX('Data Input'!C:C,18+CEILING((ROW()-6)/2,1))&lt;&gt;"",IF(MOD(ROW()-6,2)=1,INDEX('Data Input'!D:D,18+CEILING((ROW()-6)/2,1)),INDEX('Data Input'!E:E,18+CEILING((ROW()-7)/2,1))),"")</f>
        <v/>
      </c>
      <c r="H115" s="15"/>
    </row>
    <row r="116" spans="1:8" x14ac:dyDescent="0.25">
      <c r="A116" s="22" t="str" cm="1">
        <f t="array" ref="A116">TRIM(IF(INDEX('Data Input'!$D:$D,18+CEILING((ROW()-6)/2,1))&lt;&gt;"",'Data Input'!$E$4,""))</f>
        <v/>
      </c>
      <c r="B116" s="22" t="str" cm="1">
        <f t="array" ref="B116">TRIM(IF(INDEX('Data Input'!$D:$D,18+CEILING((ROW()-6)/2,1))&lt;&gt;"","SC1206B",""))</f>
        <v/>
      </c>
      <c r="C116" s="22" t="str" cm="1">
        <f t="array" ref="C116">TRIM(IF(INDEX('Data Input'!$D:$D,18+CEILING((ROW()-6)/2,1))&lt;&gt;"","EOY",""))</f>
        <v/>
      </c>
      <c r="D116" s="22" t="str" cm="1">
        <f t="array" ref="D116">TRIM(IF(INDEX('Data Input'!$D:$D,18+CEILING((ROW()-6)/2,1))&lt;&gt;"",'Data Input'!$E$5,""))</f>
        <v/>
      </c>
      <c r="E116" s="22" t="str" cm="1">
        <f t="array" ref="E116">IF(INDEX('Data Input'!C:C,18+CEILING((ROW()-6)/2,1))&lt;&gt;"","STUDARTAG_"&amp; LEFT(INDEX('Data Input'!C:C,18+CEILING((ROW()-6)/2,1)),9) &amp; IF(MOD(ROW()-6,2)=1,"_REQUEST","_PLACE"),"")</f>
        <v/>
      </c>
      <c r="F116" s="22" t="str" cm="1">
        <f t="array" ref="F116">TRIM(IF(INDEX('Data Input'!$D:$D,18+CEILING((ROW()-6)/2,1))&lt;&gt;"","COUNT",""))</f>
        <v/>
      </c>
      <c r="G116" s="22" t="str" cm="1">
        <f t="array" ref="G116">IF(INDEX('Data Input'!C:C,18+CEILING((ROW()-6)/2,1))&lt;&gt;"",IF(MOD(ROW()-6,2)=1,INDEX('Data Input'!D:D,18+CEILING((ROW()-6)/2,1)),INDEX('Data Input'!E:E,18+CEILING((ROW()-7)/2,1))),"")</f>
        <v/>
      </c>
      <c r="H116" s="15"/>
    </row>
    <row r="117" spans="1:8" x14ac:dyDescent="0.25">
      <c r="A117" s="22" t="str" cm="1">
        <f t="array" ref="A117">TRIM(IF(INDEX('Data Input'!$D:$D,18+CEILING((ROW()-6)/2,1))&lt;&gt;"",'Data Input'!$E$4,""))</f>
        <v/>
      </c>
      <c r="B117" s="22" t="str" cm="1">
        <f t="array" ref="B117">TRIM(IF(INDEX('Data Input'!$D:$D,18+CEILING((ROW()-6)/2,1))&lt;&gt;"","SC1206B",""))</f>
        <v/>
      </c>
      <c r="C117" s="22" t="str" cm="1">
        <f t="array" ref="C117">TRIM(IF(INDEX('Data Input'!$D:$D,18+CEILING((ROW()-6)/2,1))&lt;&gt;"","EOY",""))</f>
        <v/>
      </c>
      <c r="D117" s="22" t="str" cm="1">
        <f t="array" ref="D117">TRIM(IF(INDEX('Data Input'!$D:$D,18+CEILING((ROW()-6)/2,1))&lt;&gt;"",'Data Input'!$E$5,""))</f>
        <v/>
      </c>
      <c r="E117" s="22" t="str" cm="1">
        <f t="array" ref="E117">IF(INDEX('Data Input'!C:C,18+CEILING((ROW()-6)/2,1))&lt;&gt;"","STUDARTAG_"&amp; LEFT(INDEX('Data Input'!C:C,18+CEILING((ROW()-6)/2,1)),9) &amp; IF(MOD(ROW()-6,2)=1,"_REQUEST","_PLACE"),"")</f>
        <v/>
      </c>
      <c r="F117" s="22" t="str" cm="1">
        <f t="array" ref="F117">TRIM(IF(INDEX('Data Input'!$D:$D,18+CEILING((ROW()-6)/2,1))&lt;&gt;"","COUNT",""))</f>
        <v/>
      </c>
      <c r="G117" s="22" t="str" cm="1">
        <f t="array" ref="G117">IF(INDEX('Data Input'!C:C,18+CEILING((ROW()-6)/2,1))&lt;&gt;"",IF(MOD(ROW()-6,2)=1,INDEX('Data Input'!D:D,18+CEILING((ROW()-6)/2,1)),INDEX('Data Input'!E:E,18+CEILING((ROW()-7)/2,1))),"")</f>
        <v/>
      </c>
      <c r="H117" s="15"/>
    </row>
    <row r="118" spans="1:8" x14ac:dyDescent="0.25">
      <c r="A118" s="22" t="str" cm="1">
        <f t="array" ref="A118">TRIM(IF(INDEX('Data Input'!$D:$D,18+CEILING((ROW()-6)/2,1))&lt;&gt;"",'Data Input'!$E$4,""))</f>
        <v/>
      </c>
      <c r="B118" s="22" t="str" cm="1">
        <f t="array" ref="B118">TRIM(IF(INDEX('Data Input'!$D:$D,18+CEILING((ROW()-6)/2,1))&lt;&gt;"","SC1206B",""))</f>
        <v/>
      </c>
      <c r="C118" s="22" t="str" cm="1">
        <f t="array" ref="C118">TRIM(IF(INDEX('Data Input'!$D:$D,18+CEILING((ROW()-6)/2,1))&lt;&gt;"","EOY",""))</f>
        <v/>
      </c>
      <c r="D118" s="22" t="str" cm="1">
        <f t="array" ref="D118">TRIM(IF(INDEX('Data Input'!$D:$D,18+CEILING((ROW()-6)/2,1))&lt;&gt;"",'Data Input'!$E$5,""))</f>
        <v/>
      </c>
      <c r="E118" s="22" t="str" cm="1">
        <f t="array" ref="E118">IF(INDEX('Data Input'!C:C,18+CEILING((ROW()-6)/2,1))&lt;&gt;"","STUDARTAG_"&amp; LEFT(INDEX('Data Input'!C:C,18+CEILING((ROW()-6)/2,1)),9) &amp; IF(MOD(ROW()-6,2)=1,"_REQUEST","_PLACE"),"")</f>
        <v/>
      </c>
      <c r="F118" s="22" t="str" cm="1">
        <f t="array" ref="F118">TRIM(IF(INDEX('Data Input'!$D:$D,18+CEILING((ROW()-6)/2,1))&lt;&gt;"","COUNT",""))</f>
        <v/>
      </c>
      <c r="G118" s="22" t="str" cm="1">
        <f t="array" ref="G118">IF(INDEX('Data Input'!C:C,18+CEILING((ROW()-6)/2,1))&lt;&gt;"",IF(MOD(ROW()-6,2)=1,INDEX('Data Input'!D:D,18+CEILING((ROW()-6)/2,1)),INDEX('Data Input'!E:E,18+CEILING((ROW()-7)/2,1))),"")</f>
        <v/>
      </c>
      <c r="H118" s="15"/>
    </row>
    <row r="119" spans="1:8" x14ac:dyDescent="0.25">
      <c r="A119" s="22" t="str" cm="1">
        <f t="array" ref="A119">TRIM(IF(INDEX('Data Input'!$D:$D,18+CEILING((ROW()-6)/2,1))&lt;&gt;"",'Data Input'!$E$4,""))</f>
        <v/>
      </c>
      <c r="B119" s="22" t="str" cm="1">
        <f t="array" ref="B119">TRIM(IF(INDEX('Data Input'!$D:$D,18+CEILING((ROW()-6)/2,1))&lt;&gt;"","SC1206B",""))</f>
        <v/>
      </c>
      <c r="C119" s="22" t="str" cm="1">
        <f t="array" ref="C119">TRIM(IF(INDEX('Data Input'!$D:$D,18+CEILING((ROW()-6)/2,1))&lt;&gt;"","EOY",""))</f>
        <v/>
      </c>
      <c r="D119" s="22" t="str" cm="1">
        <f t="array" ref="D119">TRIM(IF(INDEX('Data Input'!$D:$D,18+CEILING((ROW()-6)/2,1))&lt;&gt;"",'Data Input'!$E$5,""))</f>
        <v/>
      </c>
      <c r="E119" s="22" t="str" cm="1">
        <f t="array" ref="E119">IF(INDEX('Data Input'!C:C,18+CEILING((ROW()-6)/2,1))&lt;&gt;"","STUDARTAG_"&amp; LEFT(INDEX('Data Input'!C:C,18+CEILING((ROW()-6)/2,1)),9) &amp; IF(MOD(ROW()-6,2)=1,"_REQUEST","_PLACE"),"")</f>
        <v/>
      </c>
      <c r="F119" s="22" t="str" cm="1">
        <f t="array" ref="F119">TRIM(IF(INDEX('Data Input'!$D:$D,18+CEILING((ROW()-6)/2,1))&lt;&gt;"","COUNT",""))</f>
        <v/>
      </c>
      <c r="G119" s="22" t="str" cm="1">
        <f t="array" ref="G119">IF(INDEX('Data Input'!C:C,18+CEILING((ROW()-6)/2,1))&lt;&gt;"",IF(MOD(ROW()-6,2)=1,INDEX('Data Input'!D:D,18+CEILING((ROW()-6)/2,1)),INDEX('Data Input'!E:E,18+CEILING((ROW()-7)/2,1))),"")</f>
        <v/>
      </c>
      <c r="H119" s="15"/>
    </row>
    <row r="120" spans="1:8" x14ac:dyDescent="0.25">
      <c r="A120" s="22" t="str" cm="1">
        <f t="array" ref="A120">TRIM(IF(INDEX('Data Input'!$D:$D,18+CEILING((ROW()-6)/2,1))&lt;&gt;"",'Data Input'!$E$4,""))</f>
        <v/>
      </c>
      <c r="B120" s="22" t="str" cm="1">
        <f t="array" ref="B120">TRIM(IF(INDEX('Data Input'!$D:$D,18+CEILING((ROW()-6)/2,1))&lt;&gt;"","SC1206B",""))</f>
        <v/>
      </c>
      <c r="C120" s="22" t="str" cm="1">
        <f t="array" ref="C120">TRIM(IF(INDEX('Data Input'!$D:$D,18+CEILING((ROW()-6)/2,1))&lt;&gt;"","EOY",""))</f>
        <v/>
      </c>
      <c r="D120" s="22" t="str" cm="1">
        <f t="array" ref="D120">TRIM(IF(INDEX('Data Input'!$D:$D,18+CEILING((ROW()-6)/2,1))&lt;&gt;"",'Data Input'!$E$5,""))</f>
        <v/>
      </c>
      <c r="E120" s="22" t="str" cm="1">
        <f t="array" ref="E120">IF(INDEX('Data Input'!C:C,18+CEILING((ROW()-6)/2,1))&lt;&gt;"","STUDARTAG_"&amp; LEFT(INDEX('Data Input'!C:C,18+CEILING((ROW()-6)/2,1)),9) &amp; IF(MOD(ROW()-6,2)=1,"_REQUEST","_PLACE"),"")</f>
        <v/>
      </c>
      <c r="F120" s="22" t="str" cm="1">
        <f t="array" ref="F120">TRIM(IF(INDEX('Data Input'!$D:$D,18+CEILING((ROW()-6)/2,1))&lt;&gt;"","COUNT",""))</f>
        <v/>
      </c>
      <c r="G120" s="22" t="str" cm="1">
        <f t="array" ref="G120">IF(INDEX('Data Input'!C:C,18+CEILING((ROW()-6)/2,1))&lt;&gt;"",IF(MOD(ROW()-6,2)=1,INDEX('Data Input'!D:D,18+CEILING((ROW()-6)/2,1)),INDEX('Data Input'!E:E,18+CEILING((ROW()-7)/2,1))),"")</f>
        <v/>
      </c>
      <c r="H120" s="15"/>
    </row>
    <row r="121" spans="1:8" x14ac:dyDescent="0.25">
      <c r="A121" s="22" t="str" cm="1">
        <f t="array" ref="A121">TRIM(IF(INDEX('Data Input'!$D:$D,18+CEILING((ROW()-6)/2,1))&lt;&gt;"",'Data Input'!$E$4,""))</f>
        <v/>
      </c>
      <c r="B121" s="22" t="str" cm="1">
        <f t="array" ref="B121">TRIM(IF(INDEX('Data Input'!$D:$D,18+CEILING((ROW()-6)/2,1))&lt;&gt;"","SC1206B",""))</f>
        <v/>
      </c>
      <c r="C121" s="22" t="str" cm="1">
        <f t="array" ref="C121">TRIM(IF(INDEX('Data Input'!$D:$D,18+CEILING((ROW()-6)/2,1))&lt;&gt;"","EOY",""))</f>
        <v/>
      </c>
      <c r="D121" s="22" t="str" cm="1">
        <f t="array" ref="D121">TRIM(IF(INDEX('Data Input'!$D:$D,18+CEILING((ROW()-6)/2,1))&lt;&gt;"",'Data Input'!$E$5,""))</f>
        <v/>
      </c>
      <c r="E121" s="22" t="str" cm="1">
        <f t="array" ref="E121">IF(INDEX('Data Input'!C:C,18+CEILING((ROW()-6)/2,1))&lt;&gt;"","STUDARTAG_"&amp; LEFT(INDEX('Data Input'!C:C,18+CEILING((ROW()-6)/2,1)),9) &amp; IF(MOD(ROW()-6,2)=1,"_REQUEST","_PLACE"),"")</f>
        <v/>
      </c>
      <c r="F121" s="22" t="str" cm="1">
        <f t="array" ref="F121">TRIM(IF(INDEX('Data Input'!$D:$D,18+CEILING((ROW()-6)/2,1))&lt;&gt;"","COUNT",""))</f>
        <v/>
      </c>
      <c r="G121" s="22" t="str" cm="1">
        <f t="array" ref="G121">IF(INDEX('Data Input'!C:C,18+CEILING((ROW()-6)/2,1))&lt;&gt;"",IF(MOD(ROW()-6,2)=1,INDEX('Data Input'!D:D,18+CEILING((ROW()-6)/2,1)),INDEX('Data Input'!E:E,18+CEILING((ROW()-7)/2,1))),"")</f>
        <v/>
      </c>
      <c r="H121" s="15"/>
    </row>
    <row r="122" spans="1:8" x14ac:dyDescent="0.25">
      <c r="A122" s="22" t="str" cm="1">
        <f t="array" ref="A122">TRIM(IF(INDEX('Data Input'!$D:$D,18+CEILING((ROW()-6)/2,1))&lt;&gt;"",'Data Input'!$E$4,""))</f>
        <v/>
      </c>
      <c r="B122" s="22" t="str" cm="1">
        <f t="array" ref="B122">TRIM(IF(INDEX('Data Input'!$D:$D,18+CEILING((ROW()-6)/2,1))&lt;&gt;"","SC1206B",""))</f>
        <v/>
      </c>
      <c r="C122" s="22" t="str" cm="1">
        <f t="array" ref="C122">TRIM(IF(INDEX('Data Input'!$D:$D,18+CEILING((ROW()-6)/2,1))&lt;&gt;"","EOY",""))</f>
        <v/>
      </c>
      <c r="D122" s="22" t="str" cm="1">
        <f t="array" ref="D122">TRIM(IF(INDEX('Data Input'!$D:$D,18+CEILING((ROW()-6)/2,1))&lt;&gt;"",'Data Input'!$E$5,""))</f>
        <v/>
      </c>
      <c r="E122" s="22" t="str" cm="1">
        <f t="array" ref="E122">IF(INDEX('Data Input'!C:C,18+CEILING((ROW()-6)/2,1))&lt;&gt;"","STUDARTAG_"&amp; LEFT(INDEX('Data Input'!C:C,18+CEILING((ROW()-6)/2,1)),9) &amp; IF(MOD(ROW()-6,2)=1,"_REQUEST","_PLACE"),"")</f>
        <v/>
      </c>
      <c r="F122" s="22" t="str" cm="1">
        <f t="array" ref="F122">TRIM(IF(INDEX('Data Input'!$D:$D,18+CEILING((ROW()-6)/2,1))&lt;&gt;"","COUNT",""))</f>
        <v/>
      </c>
      <c r="G122" s="22" t="str" cm="1">
        <f t="array" ref="G122">IF(INDEX('Data Input'!C:C,18+CEILING((ROW()-6)/2,1))&lt;&gt;"",IF(MOD(ROW()-6,2)=1,INDEX('Data Input'!D:D,18+CEILING((ROW()-6)/2,1)),INDEX('Data Input'!E:E,18+CEILING((ROW()-7)/2,1))),"")</f>
        <v/>
      </c>
      <c r="H122" s="15"/>
    </row>
    <row r="123" spans="1:8" x14ac:dyDescent="0.25">
      <c r="A123" s="22" t="str" cm="1">
        <f t="array" ref="A123">TRIM(IF(INDEX('Data Input'!$D:$D,18+CEILING((ROW()-6)/2,1))&lt;&gt;"",'Data Input'!$E$4,""))</f>
        <v/>
      </c>
      <c r="B123" s="22" t="str" cm="1">
        <f t="array" ref="B123">TRIM(IF(INDEX('Data Input'!$D:$D,18+CEILING((ROW()-6)/2,1))&lt;&gt;"","SC1206B",""))</f>
        <v/>
      </c>
      <c r="C123" s="22" t="str" cm="1">
        <f t="array" ref="C123">TRIM(IF(INDEX('Data Input'!$D:$D,18+CEILING((ROW()-6)/2,1))&lt;&gt;"","EOY",""))</f>
        <v/>
      </c>
      <c r="D123" s="22" t="str" cm="1">
        <f t="array" ref="D123">TRIM(IF(INDEX('Data Input'!$D:$D,18+CEILING((ROW()-6)/2,1))&lt;&gt;"",'Data Input'!$E$5,""))</f>
        <v/>
      </c>
      <c r="E123" s="22" t="str" cm="1">
        <f t="array" ref="E123">IF(INDEX('Data Input'!C:C,18+CEILING((ROW()-6)/2,1))&lt;&gt;"","STUDARTAG_"&amp; LEFT(INDEX('Data Input'!C:C,18+CEILING((ROW()-6)/2,1)),9) &amp; IF(MOD(ROW()-6,2)=1,"_REQUEST","_PLACE"),"")</f>
        <v/>
      </c>
      <c r="F123" s="22" t="str" cm="1">
        <f t="array" ref="F123">TRIM(IF(INDEX('Data Input'!$D:$D,18+CEILING((ROW()-6)/2,1))&lt;&gt;"","COUNT",""))</f>
        <v/>
      </c>
      <c r="G123" s="22" t="str" cm="1">
        <f t="array" ref="G123">IF(INDEX('Data Input'!C:C,18+CEILING((ROW()-6)/2,1))&lt;&gt;"",IF(MOD(ROW()-6,2)=1,INDEX('Data Input'!D:D,18+CEILING((ROW()-6)/2,1)),INDEX('Data Input'!E:E,18+CEILING((ROW()-7)/2,1))),"")</f>
        <v/>
      </c>
      <c r="H123" s="15"/>
    </row>
    <row r="124" spans="1:8" x14ac:dyDescent="0.25">
      <c r="A124" s="22" t="str" cm="1">
        <f t="array" ref="A124">TRIM(IF(INDEX('Data Input'!$D:$D,18+CEILING((ROW()-6)/2,1))&lt;&gt;"",'Data Input'!$E$4,""))</f>
        <v/>
      </c>
      <c r="B124" s="22" t="str" cm="1">
        <f t="array" ref="B124">TRIM(IF(INDEX('Data Input'!$D:$D,18+CEILING((ROW()-6)/2,1))&lt;&gt;"","SC1206B",""))</f>
        <v/>
      </c>
      <c r="C124" s="22" t="str" cm="1">
        <f t="array" ref="C124">TRIM(IF(INDEX('Data Input'!$D:$D,18+CEILING((ROW()-6)/2,1))&lt;&gt;"","EOY",""))</f>
        <v/>
      </c>
      <c r="D124" s="22" t="str" cm="1">
        <f t="array" ref="D124">TRIM(IF(INDEX('Data Input'!$D:$D,18+CEILING((ROW()-6)/2,1))&lt;&gt;"",'Data Input'!$E$5,""))</f>
        <v/>
      </c>
      <c r="E124" s="22" t="str" cm="1">
        <f t="array" ref="E124">IF(INDEX('Data Input'!C:C,18+CEILING((ROW()-6)/2,1))&lt;&gt;"","STUDARTAG_"&amp; LEFT(INDEX('Data Input'!C:C,18+CEILING((ROW()-6)/2,1)),9) &amp; IF(MOD(ROW()-6,2)=1,"_REQUEST","_PLACE"),"")</f>
        <v/>
      </c>
      <c r="F124" s="22" t="str" cm="1">
        <f t="array" ref="F124">TRIM(IF(INDEX('Data Input'!$D:$D,18+CEILING((ROW()-6)/2,1))&lt;&gt;"","COUNT",""))</f>
        <v/>
      </c>
      <c r="G124" s="22" t="str" cm="1">
        <f t="array" ref="G124">IF(INDEX('Data Input'!C:C,18+CEILING((ROW()-6)/2,1))&lt;&gt;"",IF(MOD(ROW()-6,2)=1,INDEX('Data Input'!D:D,18+CEILING((ROW()-6)/2,1)),INDEX('Data Input'!E:E,18+CEILING((ROW()-7)/2,1))),"")</f>
        <v/>
      </c>
      <c r="H124" s="15"/>
    </row>
    <row r="125" spans="1:8" x14ac:dyDescent="0.25">
      <c r="A125" s="22" t="str" cm="1">
        <f t="array" ref="A125">TRIM(IF(INDEX('Data Input'!$D:$D,18+CEILING((ROW()-6)/2,1))&lt;&gt;"",'Data Input'!$E$4,""))</f>
        <v/>
      </c>
      <c r="B125" s="22" t="str" cm="1">
        <f t="array" ref="B125">TRIM(IF(INDEX('Data Input'!$D:$D,18+CEILING((ROW()-6)/2,1))&lt;&gt;"","SC1206B",""))</f>
        <v/>
      </c>
      <c r="C125" s="22" t="str" cm="1">
        <f t="array" ref="C125">TRIM(IF(INDEX('Data Input'!$D:$D,18+CEILING((ROW()-6)/2,1))&lt;&gt;"","EOY",""))</f>
        <v/>
      </c>
      <c r="D125" s="22" t="str" cm="1">
        <f t="array" ref="D125">TRIM(IF(INDEX('Data Input'!$D:$D,18+CEILING((ROW()-6)/2,1))&lt;&gt;"",'Data Input'!$E$5,""))</f>
        <v/>
      </c>
      <c r="E125" s="22" t="str" cm="1">
        <f t="array" ref="E125">IF(INDEX('Data Input'!C:C,18+CEILING((ROW()-6)/2,1))&lt;&gt;"","STUDARTAG_"&amp; LEFT(INDEX('Data Input'!C:C,18+CEILING((ROW()-6)/2,1)),9) &amp; IF(MOD(ROW()-6,2)=1,"_REQUEST","_PLACE"),"")</f>
        <v/>
      </c>
      <c r="F125" s="22" t="str" cm="1">
        <f t="array" ref="F125">TRIM(IF(INDEX('Data Input'!$D:$D,18+CEILING((ROW()-6)/2,1))&lt;&gt;"","COUNT",""))</f>
        <v/>
      </c>
      <c r="G125" s="22" t="str" cm="1">
        <f t="array" ref="G125">IF(INDEX('Data Input'!C:C,18+CEILING((ROW()-6)/2,1))&lt;&gt;"",IF(MOD(ROW()-6,2)=1,INDEX('Data Input'!D:D,18+CEILING((ROW()-6)/2,1)),INDEX('Data Input'!E:E,18+CEILING((ROW()-7)/2,1))),"")</f>
        <v/>
      </c>
      <c r="H125" s="15"/>
    </row>
    <row r="126" spans="1:8" x14ac:dyDescent="0.25">
      <c r="A126" s="22" t="str" cm="1">
        <f t="array" ref="A126">TRIM(IF(INDEX('Data Input'!$D:$D,18+CEILING((ROW()-6)/2,1))&lt;&gt;"",'Data Input'!$E$4,""))</f>
        <v/>
      </c>
      <c r="B126" s="22" t="str" cm="1">
        <f t="array" ref="B126">TRIM(IF(INDEX('Data Input'!$D:$D,18+CEILING((ROW()-6)/2,1))&lt;&gt;"","SC1206B",""))</f>
        <v/>
      </c>
      <c r="C126" s="22" t="str" cm="1">
        <f t="array" ref="C126">TRIM(IF(INDEX('Data Input'!$D:$D,18+CEILING((ROW()-6)/2,1))&lt;&gt;"","EOY",""))</f>
        <v/>
      </c>
      <c r="D126" s="22" t="str" cm="1">
        <f t="array" ref="D126">TRIM(IF(INDEX('Data Input'!$D:$D,18+CEILING((ROW()-6)/2,1))&lt;&gt;"",'Data Input'!$E$5,""))</f>
        <v/>
      </c>
      <c r="E126" s="22" t="str" cm="1">
        <f t="array" ref="E126">IF(INDEX('Data Input'!C:C,18+CEILING((ROW()-6)/2,1))&lt;&gt;"","STUDARTAG_"&amp; LEFT(INDEX('Data Input'!C:C,18+CEILING((ROW()-6)/2,1)),9) &amp; IF(MOD(ROW()-6,2)=1,"_REQUEST","_PLACE"),"")</f>
        <v/>
      </c>
      <c r="F126" s="22" t="str" cm="1">
        <f t="array" ref="F126">TRIM(IF(INDEX('Data Input'!$D:$D,18+CEILING((ROW()-6)/2,1))&lt;&gt;"","COUNT",""))</f>
        <v/>
      </c>
      <c r="G126" s="22" t="str" cm="1">
        <f t="array" ref="G126">IF(INDEX('Data Input'!C:C,18+CEILING((ROW()-6)/2,1))&lt;&gt;"",IF(MOD(ROW()-6,2)=1,INDEX('Data Input'!D:D,18+CEILING((ROW()-6)/2,1)),INDEX('Data Input'!E:E,18+CEILING((ROW()-7)/2,1))),"")</f>
        <v/>
      </c>
      <c r="H126" s="15"/>
    </row>
    <row r="127" spans="1:8" x14ac:dyDescent="0.25">
      <c r="A127" s="22" t="str" cm="1">
        <f t="array" ref="A127">TRIM(IF(INDEX('Data Input'!$D:$D,18+CEILING((ROW()-6)/2,1))&lt;&gt;"",'Data Input'!$E$4,""))</f>
        <v/>
      </c>
      <c r="B127" s="22" t="str" cm="1">
        <f t="array" ref="B127">TRIM(IF(INDEX('Data Input'!$D:$D,18+CEILING((ROW()-6)/2,1))&lt;&gt;"","SC1206B",""))</f>
        <v/>
      </c>
      <c r="C127" s="22" t="str" cm="1">
        <f t="array" ref="C127">TRIM(IF(INDEX('Data Input'!$D:$D,18+CEILING((ROW()-6)/2,1))&lt;&gt;"","EOY",""))</f>
        <v/>
      </c>
      <c r="D127" s="22" t="str" cm="1">
        <f t="array" ref="D127">TRIM(IF(INDEX('Data Input'!$D:$D,18+CEILING((ROW()-6)/2,1))&lt;&gt;"",'Data Input'!$E$5,""))</f>
        <v/>
      </c>
      <c r="E127" s="22" t="str" cm="1">
        <f t="array" ref="E127">IF(INDEX('Data Input'!C:C,18+CEILING((ROW()-6)/2,1))&lt;&gt;"","STUDARTAG_"&amp; LEFT(INDEX('Data Input'!C:C,18+CEILING((ROW()-6)/2,1)),9) &amp; IF(MOD(ROW()-6,2)=1,"_REQUEST","_PLACE"),"")</f>
        <v/>
      </c>
      <c r="F127" s="22" t="str" cm="1">
        <f t="array" ref="F127">TRIM(IF(INDEX('Data Input'!$D:$D,18+CEILING((ROW()-6)/2,1))&lt;&gt;"","COUNT",""))</f>
        <v/>
      </c>
      <c r="G127" s="22" t="str" cm="1">
        <f t="array" ref="G127">IF(INDEX('Data Input'!C:C,18+CEILING((ROW()-6)/2,1))&lt;&gt;"",IF(MOD(ROW()-6,2)=1,INDEX('Data Input'!D:D,18+CEILING((ROW()-6)/2,1)),INDEX('Data Input'!E:E,18+CEILING((ROW()-7)/2,1))),"")</f>
        <v/>
      </c>
      <c r="H127" s="15"/>
    </row>
    <row r="128" spans="1:8" x14ac:dyDescent="0.25">
      <c r="A128" s="22" t="str" cm="1">
        <f t="array" ref="A128">TRIM(IF(INDEX('Data Input'!$D:$D,18+CEILING((ROW()-6)/2,1))&lt;&gt;"",'Data Input'!$E$4,""))</f>
        <v/>
      </c>
      <c r="B128" s="22" t="str" cm="1">
        <f t="array" ref="B128">TRIM(IF(INDEX('Data Input'!$D:$D,18+CEILING((ROW()-6)/2,1))&lt;&gt;"","SC1206B",""))</f>
        <v/>
      </c>
      <c r="C128" s="22" t="str" cm="1">
        <f t="array" ref="C128">TRIM(IF(INDEX('Data Input'!$D:$D,18+CEILING((ROW()-6)/2,1))&lt;&gt;"","EOY",""))</f>
        <v/>
      </c>
      <c r="D128" s="22" t="str" cm="1">
        <f t="array" ref="D128">TRIM(IF(INDEX('Data Input'!$D:$D,18+CEILING((ROW()-6)/2,1))&lt;&gt;"",'Data Input'!$E$5,""))</f>
        <v/>
      </c>
      <c r="E128" s="22" t="str" cm="1">
        <f t="array" ref="E128">IF(INDEX('Data Input'!C:C,18+CEILING((ROW()-6)/2,1))&lt;&gt;"","STUDARTAG_"&amp; LEFT(INDEX('Data Input'!C:C,18+CEILING((ROW()-6)/2,1)),9) &amp; IF(MOD(ROW()-6,2)=1,"_REQUEST","_PLACE"),"")</f>
        <v/>
      </c>
      <c r="F128" s="22" t="str" cm="1">
        <f t="array" ref="F128">TRIM(IF(INDEX('Data Input'!$D:$D,18+CEILING((ROW()-6)/2,1))&lt;&gt;"","COUNT",""))</f>
        <v/>
      </c>
      <c r="G128" s="22" t="str" cm="1">
        <f t="array" ref="G128">IF(INDEX('Data Input'!C:C,18+CEILING((ROW()-6)/2,1))&lt;&gt;"",IF(MOD(ROW()-6,2)=1,INDEX('Data Input'!D:D,18+CEILING((ROW()-6)/2,1)),INDEX('Data Input'!E:E,18+CEILING((ROW()-7)/2,1))),"")</f>
        <v/>
      </c>
      <c r="H128" s="15"/>
    </row>
    <row r="129" spans="1:8" x14ac:dyDescent="0.25">
      <c r="A129" s="22" t="str" cm="1">
        <f t="array" ref="A129">TRIM(IF(INDEX('Data Input'!$D:$D,18+CEILING((ROW()-6)/2,1))&lt;&gt;"",'Data Input'!$E$4,""))</f>
        <v/>
      </c>
      <c r="B129" s="22" t="str" cm="1">
        <f t="array" ref="B129">TRIM(IF(INDEX('Data Input'!$D:$D,18+CEILING((ROW()-6)/2,1))&lt;&gt;"","SC1206B",""))</f>
        <v/>
      </c>
      <c r="C129" s="22" t="str" cm="1">
        <f t="array" ref="C129">TRIM(IF(INDEX('Data Input'!$D:$D,18+CEILING((ROW()-6)/2,1))&lt;&gt;"","EOY",""))</f>
        <v/>
      </c>
      <c r="D129" s="22" t="str" cm="1">
        <f t="array" ref="D129">TRIM(IF(INDEX('Data Input'!$D:$D,18+CEILING((ROW()-6)/2,1))&lt;&gt;"",'Data Input'!$E$5,""))</f>
        <v/>
      </c>
      <c r="E129" s="22" t="str" cm="1">
        <f t="array" ref="E129">IF(INDEX('Data Input'!C:C,18+CEILING((ROW()-6)/2,1))&lt;&gt;"","STUDARTAG_"&amp; LEFT(INDEX('Data Input'!C:C,18+CEILING((ROW()-6)/2,1)),9) &amp; IF(MOD(ROW()-6,2)=1,"_REQUEST","_PLACE"),"")</f>
        <v/>
      </c>
      <c r="F129" s="22" t="str" cm="1">
        <f t="array" ref="F129">TRIM(IF(INDEX('Data Input'!$D:$D,18+CEILING((ROW()-6)/2,1))&lt;&gt;"","COUNT",""))</f>
        <v/>
      </c>
      <c r="G129" s="22" t="str" cm="1">
        <f t="array" ref="G129">IF(INDEX('Data Input'!C:C,18+CEILING((ROW()-6)/2,1))&lt;&gt;"",IF(MOD(ROW()-6,2)=1,INDEX('Data Input'!D:D,18+CEILING((ROW()-6)/2,1)),INDEX('Data Input'!E:E,18+CEILING((ROW()-7)/2,1))),"")</f>
        <v/>
      </c>
      <c r="H129" s="15"/>
    </row>
    <row r="130" spans="1:8" x14ac:dyDescent="0.25">
      <c r="A130" s="22" t="str" cm="1">
        <f t="array" ref="A130">TRIM(IF(INDEX('Data Input'!$D:$D,18+CEILING((ROW()-6)/2,1))&lt;&gt;"",'Data Input'!$E$4,""))</f>
        <v/>
      </c>
      <c r="B130" s="22" t="str" cm="1">
        <f t="array" ref="B130">TRIM(IF(INDEX('Data Input'!$D:$D,18+CEILING((ROW()-6)/2,1))&lt;&gt;"","SC1206B",""))</f>
        <v/>
      </c>
      <c r="C130" s="22" t="str" cm="1">
        <f t="array" ref="C130">TRIM(IF(INDEX('Data Input'!$D:$D,18+CEILING((ROW()-6)/2,1))&lt;&gt;"","EOY",""))</f>
        <v/>
      </c>
      <c r="D130" s="22" t="str" cm="1">
        <f t="array" ref="D130">TRIM(IF(INDEX('Data Input'!$D:$D,18+CEILING((ROW()-6)/2,1))&lt;&gt;"",'Data Input'!$E$5,""))</f>
        <v/>
      </c>
      <c r="E130" s="22" t="str" cm="1">
        <f t="array" ref="E130">IF(INDEX('Data Input'!C:C,18+CEILING((ROW()-6)/2,1))&lt;&gt;"","STUDARTAG_"&amp; LEFT(INDEX('Data Input'!C:C,18+CEILING((ROW()-6)/2,1)),9) &amp; IF(MOD(ROW()-6,2)=1,"_REQUEST","_PLACE"),"")</f>
        <v/>
      </c>
      <c r="F130" s="22" t="str" cm="1">
        <f t="array" ref="F130">TRIM(IF(INDEX('Data Input'!$D:$D,18+CEILING((ROW()-6)/2,1))&lt;&gt;"","COUNT",""))</f>
        <v/>
      </c>
      <c r="G130" s="22" t="str" cm="1">
        <f t="array" ref="G130">IF(INDEX('Data Input'!C:C,18+CEILING((ROW()-6)/2,1))&lt;&gt;"",IF(MOD(ROW()-6,2)=1,INDEX('Data Input'!D:D,18+CEILING((ROW()-6)/2,1)),INDEX('Data Input'!E:E,18+CEILING((ROW()-7)/2,1))),"")</f>
        <v/>
      </c>
      <c r="H130" s="15"/>
    </row>
    <row r="131" spans="1:8" x14ac:dyDescent="0.25">
      <c r="A131" s="22" t="str" cm="1">
        <f t="array" ref="A131">TRIM(IF(INDEX('Data Input'!$D:$D,18+CEILING((ROW()-6)/2,1))&lt;&gt;"",'Data Input'!$E$4,""))</f>
        <v/>
      </c>
      <c r="B131" s="22" t="str" cm="1">
        <f t="array" ref="B131">TRIM(IF(INDEX('Data Input'!$D:$D,18+CEILING((ROW()-6)/2,1))&lt;&gt;"","SC1206B",""))</f>
        <v/>
      </c>
      <c r="C131" s="22" t="str" cm="1">
        <f t="array" ref="C131">TRIM(IF(INDEX('Data Input'!$D:$D,18+CEILING((ROW()-6)/2,1))&lt;&gt;"","EOY",""))</f>
        <v/>
      </c>
      <c r="D131" s="22" t="str" cm="1">
        <f t="array" ref="D131">TRIM(IF(INDEX('Data Input'!$D:$D,18+CEILING((ROW()-6)/2,1))&lt;&gt;"",'Data Input'!$E$5,""))</f>
        <v/>
      </c>
      <c r="E131" s="22" t="str" cm="1">
        <f t="array" ref="E131">IF(INDEX('Data Input'!C:C,18+CEILING((ROW()-6)/2,1))&lt;&gt;"","STUDARTAG_"&amp; LEFT(INDEX('Data Input'!C:C,18+CEILING((ROW()-6)/2,1)),9) &amp; IF(MOD(ROW()-6,2)=1,"_REQUEST","_PLACE"),"")</f>
        <v/>
      </c>
      <c r="F131" s="22" t="str" cm="1">
        <f t="array" ref="F131">TRIM(IF(INDEX('Data Input'!$D:$D,18+CEILING((ROW()-6)/2,1))&lt;&gt;"","COUNT",""))</f>
        <v/>
      </c>
      <c r="G131" s="22" t="str" cm="1">
        <f t="array" ref="G131">IF(INDEX('Data Input'!C:C,18+CEILING((ROW()-6)/2,1))&lt;&gt;"",IF(MOD(ROW()-6,2)=1,INDEX('Data Input'!D:D,18+CEILING((ROW()-6)/2,1)),INDEX('Data Input'!E:E,18+CEILING((ROW()-7)/2,1))),"")</f>
        <v/>
      </c>
      <c r="H131" s="15"/>
    </row>
    <row r="132" spans="1:8" x14ac:dyDescent="0.25">
      <c r="A132" s="22" t="str" cm="1">
        <f t="array" ref="A132">TRIM(IF(INDEX('Data Input'!$D:$D,18+CEILING((ROW()-6)/2,1))&lt;&gt;"",'Data Input'!$E$4,""))</f>
        <v/>
      </c>
      <c r="B132" s="22" t="str" cm="1">
        <f t="array" ref="B132">TRIM(IF(INDEX('Data Input'!$D:$D,18+CEILING((ROW()-6)/2,1))&lt;&gt;"","SC1206B",""))</f>
        <v/>
      </c>
      <c r="C132" s="22" t="str" cm="1">
        <f t="array" ref="C132">TRIM(IF(INDEX('Data Input'!$D:$D,18+CEILING((ROW()-6)/2,1))&lt;&gt;"","EOY",""))</f>
        <v/>
      </c>
      <c r="D132" s="22" t="str" cm="1">
        <f t="array" ref="D132">TRIM(IF(INDEX('Data Input'!$D:$D,18+CEILING((ROW()-6)/2,1))&lt;&gt;"",'Data Input'!$E$5,""))</f>
        <v/>
      </c>
      <c r="E132" s="22" t="str" cm="1">
        <f t="array" ref="E132">IF(INDEX('Data Input'!C:C,18+CEILING((ROW()-6)/2,1))&lt;&gt;"","STUDARTAG_"&amp; LEFT(INDEX('Data Input'!C:C,18+CEILING((ROW()-6)/2,1)),9) &amp; IF(MOD(ROW()-6,2)=1,"_REQUEST","_PLACE"),"")</f>
        <v/>
      </c>
      <c r="F132" s="22" t="str" cm="1">
        <f t="array" ref="F132">TRIM(IF(INDEX('Data Input'!$D:$D,18+CEILING((ROW()-6)/2,1))&lt;&gt;"","COUNT",""))</f>
        <v/>
      </c>
      <c r="G132" s="22" t="str" cm="1">
        <f t="array" ref="G132">IF(INDEX('Data Input'!C:C,18+CEILING((ROW()-6)/2,1))&lt;&gt;"",IF(MOD(ROW()-6,2)=1,INDEX('Data Input'!D:D,18+CEILING((ROW()-6)/2,1)),INDEX('Data Input'!E:E,18+CEILING((ROW()-7)/2,1))),"")</f>
        <v/>
      </c>
      <c r="H132" s="15"/>
    </row>
    <row r="133" spans="1:8" x14ac:dyDescent="0.25">
      <c r="A133" s="22" t="str" cm="1">
        <f t="array" ref="A133">TRIM(IF(INDEX('Data Input'!$D:$D,18+CEILING((ROW()-6)/2,1))&lt;&gt;"",'Data Input'!$E$4,""))</f>
        <v/>
      </c>
      <c r="B133" s="22" t="str" cm="1">
        <f t="array" ref="B133">TRIM(IF(INDEX('Data Input'!$D:$D,18+CEILING((ROW()-6)/2,1))&lt;&gt;"","SC1206B",""))</f>
        <v/>
      </c>
      <c r="C133" s="22" t="str" cm="1">
        <f t="array" ref="C133">TRIM(IF(INDEX('Data Input'!$D:$D,18+CEILING((ROW()-6)/2,1))&lt;&gt;"","EOY",""))</f>
        <v/>
      </c>
      <c r="D133" s="22" t="str" cm="1">
        <f t="array" ref="D133">TRIM(IF(INDEX('Data Input'!$D:$D,18+CEILING((ROW()-6)/2,1))&lt;&gt;"",'Data Input'!$E$5,""))</f>
        <v/>
      </c>
      <c r="E133" s="22" t="str" cm="1">
        <f t="array" ref="E133">IF(INDEX('Data Input'!C:C,18+CEILING((ROW()-6)/2,1))&lt;&gt;"","STUDARTAG_"&amp; LEFT(INDEX('Data Input'!C:C,18+CEILING((ROW()-6)/2,1)),9) &amp; IF(MOD(ROW()-6,2)=1,"_REQUEST","_PLACE"),"")</f>
        <v/>
      </c>
      <c r="F133" s="22" t="str" cm="1">
        <f t="array" ref="F133">TRIM(IF(INDEX('Data Input'!$D:$D,18+CEILING((ROW()-6)/2,1))&lt;&gt;"","COUNT",""))</f>
        <v/>
      </c>
      <c r="G133" s="22" t="str" cm="1">
        <f t="array" ref="G133">IF(INDEX('Data Input'!C:C,18+CEILING((ROW()-6)/2,1))&lt;&gt;"",IF(MOD(ROW()-6,2)=1,INDEX('Data Input'!D:D,18+CEILING((ROW()-6)/2,1)),INDEX('Data Input'!E:E,18+CEILING((ROW()-7)/2,1))),"")</f>
        <v/>
      </c>
      <c r="H133" s="15"/>
    </row>
    <row r="134" spans="1:8" x14ac:dyDescent="0.25">
      <c r="A134" s="22" t="str" cm="1">
        <f t="array" ref="A134">TRIM(IF(INDEX('Data Input'!$D:$D,18+CEILING((ROW()-6)/2,1))&lt;&gt;"",'Data Input'!$E$4,""))</f>
        <v/>
      </c>
      <c r="B134" s="22" t="str" cm="1">
        <f t="array" ref="B134">TRIM(IF(INDEX('Data Input'!$D:$D,18+CEILING((ROW()-6)/2,1))&lt;&gt;"","SC1206B",""))</f>
        <v/>
      </c>
      <c r="C134" s="22" t="str" cm="1">
        <f t="array" ref="C134">TRIM(IF(INDEX('Data Input'!$D:$D,18+CEILING((ROW()-6)/2,1))&lt;&gt;"","EOY",""))</f>
        <v/>
      </c>
      <c r="D134" s="22" t="str" cm="1">
        <f t="array" ref="D134">TRIM(IF(INDEX('Data Input'!$D:$D,18+CEILING((ROW()-6)/2,1))&lt;&gt;"",'Data Input'!$E$5,""))</f>
        <v/>
      </c>
      <c r="E134" s="22" t="str" cm="1">
        <f t="array" ref="E134">IF(INDEX('Data Input'!C:C,18+CEILING((ROW()-6)/2,1))&lt;&gt;"","STUDARTAG_"&amp; LEFT(INDEX('Data Input'!C:C,18+CEILING((ROW()-6)/2,1)),9) &amp; IF(MOD(ROW()-6,2)=1,"_REQUEST","_PLACE"),"")</f>
        <v/>
      </c>
      <c r="F134" s="22" t="str" cm="1">
        <f t="array" ref="F134">TRIM(IF(INDEX('Data Input'!$D:$D,18+CEILING((ROW()-6)/2,1))&lt;&gt;"","COUNT",""))</f>
        <v/>
      </c>
      <c r="G134" s="22" t="str" cm="1">
        <f t="array" ref="G134">IF(INDEX('Data Input'!C:C,18+CEILING((ROW()-6)/2,1))&lt;&gt;"",IF(MOD(ROW()-6,2)=1,INDEX('Data Input'!D:D,18+CEILING((ROW()-6)/2,1)),INDEX('Data Input'!E:E,18+CEILING((ROW()-7)/2,1))),"")</f>
        <v/>
      </c>
      <c r="H134" s="15"/>
    </row>
    <row r="135" spans="1:8" x14ac:dyDescent="0.25">
      <c r="A135" s="22" t="str" cm="1">
        <f t="array" ref="A135">TRIM(IF(INDEX('Data Input'!$D:$D,18+CEILING((ROW()-6)/2,1))&lt;&gt;"",'Data Input'!$E$4,""))</f>
        <v/>
      </c>
      <c r="B135" s="22" t="str" cm="1">
        <f t="array" ref="B135">TRIM(IF(INDEX('Data Input'!$D:$D,18+CEILING((ROW()-6)/2,1))&lt;&gt;"","SC1206B",""))</f>
        <v/>
      </c>
      <c r="C135" s="22" t="str" cm="1">
        <f t="array" ref="C135">TRIM(IF(INDEX('Data Input'!$D:$D,18+CEILING((ROW()-6)/2,1))&lt;&gt;"","EOY",""))</f>
        <v/>
      </c>
      <c r="D135" s="22" t="str" cm="1">
        <f t="array" ref="D135">TRIM(IF(INDEX('Data Input'!$D:$D,18+CEILING((ROW()-6)/2,1))&lt;&gt;"",'Data Input'!$E$5,""))</f>
        <v/>
      </c>
      <c r="E135" s="22" t="str" cm="1">
        <f t="array" ref="E135">IF(INDEX('Data Input'!C:C,18+CEILING((ROW()-6)/2,1))&lt;&gt;"","STUDARTAG_"&amp; LEFT(INDEX('Data Input'!C:C,18+CEILING((ROW()-6)/2,1)),9) &amp; IF(MOD(ROW()-6,2)=1,"_REQUEST","_PLACE"),"")</f>
        <v/>
      </c>
      <c r="F135" s="22" t="str" cm="1">
        <f t="array" ref="F135">TRIM(IF(INDEX('Data Input'!$D:$D,18+CEILING((ROW()-6)/2,1))&lt;&gt;"","COUNT",""))</f>
        <v/>
      </c>
      <c r="G135" s="22" t="str" cm="1">
        <f t="array" ref="G135">IF(INDEX('Data Input'!C:C,18+CEILING((ROW()-6)/2,1))&lt;&gt;"",IF(MOD(ROW()-6,2)=1,INDEX('Data Input'!D:D,18+CEILING((ROW()-6)/2,1)),INDEX('Data Input'!E:E,18+CEILING((ROW()-7)/2,1))),"")</f>
        <v/>
      </c>
      <c r="H135" s="15"/>
    </row>
    <row r="136" spans="1:8" x14ac:dyDescent="0.25">
      <c r="A136" s="22" t="str" cm="1">
        <f t="array" ref="A136">TRIM(IF(INDEX('Data Input'!$D:$D,18+CEILING((ROW()-6)/2,1))&lt;&gt;"",'Data Input'!$E$4,""))</f>
        <v/>
      </c>
      <c r="B136" s="22" t="str" cm="1">
        <f t="array" ref="B136">TRIM(IF(INDEX('Data Input'!$D:$D,18+CEILING((ROW()-6)/2,1))&lt;&gt;"","SC1206B",""))</f>
        <v/>
      </c>
      <c r="C136" s="22" t="str" cm="1">
        <f t="array" ref="C136">TRIM(IF(INDEX('Data Input'!$D:$D,18+CEILING((ROW()-6)/2,1))&lt;&gt;"","EOY",""))</f>
        <v/>
      </c>
      <c r="D136" s="22" t="str" cm="1">
        <f t="array" ref="D136">TRIM(IF(INDEX('Data Input'!$D:$D,18+CEILING((ROW()-6)/2,1))&lt;&gt;"",'Data Input'!$E$5,""))</f>
        <v/>
      </c>
      <c r="E136" s="22" t="str" cm="1">
        <f t="array" ref="E136">IF(INDEX('Data Input'!C:C,18+CEILING((ROW()-6)/2,1))&lt;&gt;"","STUDARTAG_"&amp; LEFT(INDEX('Data Input'!C:C,18+CEILING((ROW()-6)/2,1)),9) &amp; IF(MOD(ROW()-6,2)=1,"_REQUEST","_PLACE"),"")</f>
        <v/>
      </c>
      <c r="F136" s="22" t="str" cm="1">
        <f t="array" ref="F136">TRIM(IF(INDEX('Data Input'!$D:$D,18+CEILING((ROW()-6)/2,1))&lt;&gt;"","COUNT",""))</f>
        <v/>
      </c>
      <c r="G136" s="22" t="str" cm="1">
        <f t="array" ref="G136">IF(INDEX('Data Input'!C:C,18+CEILING((ROW()-6)/2,1))&lt;&gt;"",IF(MOD(ROW()-6,2)=1,INDEX('Data Input'!D:D,18+CEILING((ROW()-6)/2,1)),INDEX('Data Input'!E:E,18+CEILING((ROW()-7)/2,1))),"")</f>
        <v/>
      </c>
      <c r="H136" s="15"/>
    </row>
    <row r="137" spans="1:8" x14ac:dyDescent="0.25">
      <c r="A137" s="22" t="str" cm="1">
        <f t="array" ref="A137">TRIM(IF(INDEX('Data Input'!$D:$D,18+CEILING((ROW()-6)/2,1))&lt;&gt;"",'Data Input'!$E$4,""))</f>
        <v/>
      </c>
      <c r="B137" s="22" t="str" cm="1">
        <f t="array" ref="B137">TRIM(IF(INDEX('Data Input'!$D:$D,18+CEILING((ROW()-6)/2,1))&lt;&gt;"","SC1206B",""))</f>
        <v/>
      </c>
      <c r="C137" s="22" t="str" cm="1">
        <f t="array" ref="C137">TRIM(IF(INDEX('Data Input'!$D:$D,18+CEILING((ROW()-6)/2,1))&lt;&gt;"","EOY",""))</f>
        <v/>
      </c>
      <c r="D137" s="22" t="str" cm="1">
        <f t="array" ref="D137">TRIM(IF(INDEX('Data Input'!$D:$D,18+CEILING((ROW()-6)/2,1))&lt;&gt;"",'Data Input'!$E$5,""))</f>
        <v/>
      </c>
      <c r="E137" s="22" t="str" cm="1">
        <f t="array" ref="E137">IF(INDEX('Data Input'!C:C,18+CEILING((ROW()-6)/2,1))&lt;&gt;"","STUDARTAG_"&amp; LEFT(INDEX('Data Input'!C:C,18+CEILING((ROW()-6)/2,1)),9) &amp; IF(MOD(ROW()-6,2)=1,"_REQUEST","_PLACE"),"")</f>
        <v/>
      </c>
      <c r="F137" s="22" t="str" cm="1">
        <f t="array" ref="F137">TRIM(IF(INDEX('Data Input'!$D:$D,18+CEILING((ROW()-6)/2,1))&lt;&gt;"","COUNT",""))</f>
        <v/>
      </c>
      <c r="G137" s="22" t="str" cm="1">
        <f t="array" ref="G137">IF(INDEX('Data Input'!C:C,18+CEILING((ROW()-6)/2,1))&lt;&gt;"",IF(MOD(ROW()-6,2)=1,INDEX('Data Input'!D:D,18+CEILING((ROW()-6)/2,1)),INDEX('Data Input'!E:E,18+CEILING((ROW()-7)/2,1))),"")</f>
        <v/>
      </c>
      <c r="H137" s="15"/>
    </row>
    <row r="138" spans="1:8" x14ac:dyDescent="0.25">
      <c r="A138" s="22" t="str" cm="1">
        <f t="array" ref="A138">TRIM(IF(INDEX('Data Input'!$D:$D,18+CEILING((ROW()-6)/2,1))&lt;&gt;"",'Data Input'!$E$4,""))</f>
        <v/>
      </c>
      <c r="B138" s="22" t="str" cm="1">
        <f t="array" ref="B138">TRIM(IF(INDEX('Data Input'!$D:$D,18+CEILING((ROW()-6)/2,1))&lt;&gt;"","SC1206B",""))</f>
        <v/>
      </c>
      <c r="C138" s="22" t="str" cm="1">
        <f t="array" ref="C138">TRIM(IF(INDEX('Data Input'!$D:$D,18+CEILING((ROW()-6)/2,1))&lt;&gt;"","EOY",""))</f>
        <v/>
      </c>
      <c r="D138" s="22" t="str" cm="1">
        <f t="array" ref="D138">TRIM(IF(INDEX('Data Input'!$D:$D,18+CEILING((ROW()-6)/2,1))&lt;&gt;"",'Data Input'!$E$5,""))</f>
        <v/>
      </c>
      <c r="E138" s="22" t="str" cm="1">
        <f t="array" ref="E138">IF(INDEX('Data Input'!C:C,18+CEILING((ROW()-6)/2,1))&lt;&gt;"","STUDARTAG_"&amp; LEFT(INDEX('Data Input'!C:C,18+CEILING((ROW()-6)/2,1)),9) &amp; IF(MOD(ROW()-6,2)=1,"_REQUEST","_PLACE"),"")</f>
        <v/>
      </c>
      <c r="F138" s="22" t="str" cm="1">
        <f t="array" ref="F138">TRIM(IF(INDEX('Data Input'!$D:$D,18+CEILING((ROW()-6)/2,1))&lt;&gt;"","COUNT",""))</f>
        <v/>
      </c>
      <c r="G138" s="22" t="str" cm="1">
        <f t="array" ref="G138">IF(INDEX('Data Input'!C:C,18+CEILING((ROW()-6)/2,1))&lt;&gt;"",IF(MOD(ROW()-6,2)=1,INDEX('Data Input'!D:D,18+CEILING((ROW()-6)/2,1)),INDEX('Data Input'!E:E,18+CEILING((ROW()-7)/2,1))),"")</f>
        <v/>
      </c>
      <c r="H138" s="15"/>
    </row>
    <row r="139" spans="1:8" x14ac:dyDescent="0.25">
      <c r="A139" s="22" t="str" cm="1">
        <f t="array" ref="A139">TRIM(IF(INDEX('Data Input'!$D:$D,18+CEILING((ROW()-6)/2,1))&lt;&gt;"",'Data Input'!$E$4,""))</f>
        <v/>
      </c>
      <c r="B139" s="22" t="str" cm="1">
        <f t="array" ref="B139">TRIM(IF(INDEX('Data Input'!$D:$D,18+CEILING((ROW()-6)/2,1))&lt;&gt;"","SC1206B",""))</f>
        <v/>
      </c>
      <c r="C139" s="22" t="str" cm="1">
        <f t="array" ref="C139">TRIM(IF(INDEX('Data Input'!$D:$D,18+CEILING((ROW()-6)/2,1))&lt;&gt;"","EOY",""))</f>
        <v/>
      </c>
      <c r="D139" s="22" t="str" cm="1">
        <f t="array" ref="D139">TRIM(IF(INDEX('Data Input'!$D:$D,18+CEILING((ROW()-6)/2,1))&lt;&gt;"",'Data Input'!$E$5,""))</f>
        <v/>
      </c>
      <c r="E139" s="22" t="str" cm="1">
        <f t="array" ref="E139">IF(INDEX('Data Input'!C:C,18+CEILING((ROW()-6)/2,1))&lt;&gt;"","STUDARTAG_"&amp; LEFT(INDEX('Data Input'!C:C,18+CEILING((ROW()-6)/2,1)),9) &amp; IF(MOD(ROW()-6,2)=1,"_REQUEST","_PLACE"),"")</f>
        <v/>
      </c>
      <c r="F139" s="22" t="str" cm="1">
        <f t="array" ref="F139">TRIM(IF(INDEX('Data Input'!$D:$D,18+CEILING((ROW()-6)/2,1))&lt;&gt;"","COUNT",""))</f>
        <v/>
      </c>
      <c r="G139" s="22" t="str" cm="1">
        <f t="array" ref="G139">IF(INDEX('Data Input'!C:C,18+CEILING((ROW()-6)/2,1))&lt;&gt;"",IF(MOD(ROW()-6,2)=1,INDEX('Data Input'!D:D,18+CEILING((ROW()-6)/2,1)),INDEX('Data Input'!E:E,18+CEILING((ROW()-7)/2,1))),"")</f>
        <v/>
      </c>
      <c r="H139" s="15"/>
    </row>
    <row r="140" spans="1:8" x14ac:dyDescent="0.25">
      <c r="A140" s="22" t="str" cm="1">
        <f t="array" ref="A140">TRIM(IF(INDEX('Data Input'!$D:$D,18+CEILING((ROW()-6)/2,1))&lt;&gt;"",'Data Input'!$E$4,""))</f>
        <v/>
      </c>
      <c r="B140" s="22" t="str" cm="1">
        <f t="array" ref="B140">TRIM(IF(INDEX('Data Input'!$D:$D,18+CEILING((ROW()-6)/2,1))&lt;&gt;"","SC1206B",""))</f>
        <v/>
      </c>
      <c r="C140" s="22" t="str" cm="1">
        <f t="array" ref="C140">TRIM(IF(INDEX('Data Input'!$D:$D,18+CEILING((ROW()-6)/2,1))&lt;&gt;"","EOY",""))</f>
        <v/>
      </c>
      <c r="D140" s="22" t="str" cm="1">
        <f t="array" ref="D140">TRIM(IF(INDEX('Data Input'!$D:$D,18+CEILING((ROW()-6)/2,1))&lt;&gt;"",'Data Input'!$E$5,""))</f>
        <v/>
      </c>
      <c r="E140" s="22" t="str" cm="1">
        <f t="array" ref="E140">IF(INDEX('Data Input'!C:C,18+CEILING((ROW()-6)/2,1))&lt;&gt;"","STUDARTAG_"&amp; LEFT(INDEX('Data Input'!C:C,18+CEILING((ROW()-6)/2,1)),9) &amp; IF(MOD(ROW()-6,2)=1,"_REQUEST","_PLACE"),"")</f>
        <v/>
      </c>
      <c r="F140" s="22" t="str" cm="1">
        <f t="array" ref="F140">TRIM(IF(INDEX('Data Input'!$D:$D,18+CEILING((ROW()-6)/2,1))&lt;&gt;"","COUNT",""))</f>
        <v/>
      </c>
      <c r="G140" s="22" t="str" cm="1">
        <f t="array" ref="G140">IF(INDEX('Data Input'!C:C,18+CEILING((ROW()-6)/2,1))&lt;&gt;"",IF(MOD(ROW()-6,2)=1,INDEX('Data Input'!D:D,18+CEILING((ROW()-6)/2,1)),INDEX('Data Input'!E:E,18+CEILING((ROW()-7)/2,1))),"")</f>
        <v/>
      </c>
      <c r="H140" s="15"/>
    </row>
    <row r="141" spans="1:8" x14ac:dyDescent="0.25">
      <c r="A141" s="22" t="str" cm="1">
        <f t="array" ref="A141">TRIM(IF(INDEX('Data Input'!$D:$D,18+CEILING((ROW()-6)/2,1))&lt;&gt;"",'Data Input'!$E$4,""))</f>
        <v/>
      </c>
      <c r="B141" s="22" t="str" cm="1">
        <f t="array" ref="B141">TRIM(IF(INDEX('Data Input'!$D:$D,18+CEILING((ROW()-6)/2,1))&lt;&gt;"","SC1206B",""))</f>
        <v/>
      </c>
      <c r="C141" s="22" t="str" cm="1">
        <f t="array" ref="C141">TRIM(IF(INDEX('Data Input'!$D:$D,18+CEILING((ROW()-6)/2,1))&lt;&gt;"","EOY",""))</f>
        <v/>
      </c>
      <c r="D141" s="22" t="str" cm="1">
        <f t="array" ref="D141">TRIM(IF(INDEX('Data Input'!$D:$D,18+CEILING((ROW()-6)/2,1))&lt;&gt;"",'Data Input'!$E$5,""))</f>
        <v/>
      </c>
      <c r="E141" s="22" t="str" cm="1">
        <f t="array" ref="E141">IF(INDEX('Data Input'!C:C,18+CEILING((ROW()-6)/2,1))&lt;&gt;"","STUDARTAG_"&amp; LEFT(INDEX('Data Input'!C:C,18+CEILING((ROW()-6)/2,1)),9) &amp; IF(MOD(ROW()-6,2)=1,"_REQUEST","_PLACE"),"")</f>
        <v/>
      </c>
      <c r="F141" s="22" t="str" cm="1">
        <f t="array" ref="F141">TRIM(IF(INDEX('Data Input'!$D:$D,18+CEILING((ROW()-6)/2,1))&lt;&gt;"","COUNT",""))</f>
        <v/>
      </c>
      <c r="G141" s="22" t="str" cm="1">
        <f t="array" ref="G141">IF(INDEX('Data Input'!C:C,18+CEILING((ROW()-6)/2,1))&lt;&gt;"",IF(MOD(ROW()-6,2)=1,INDEX('Data Input'!D:D,18+CEILING((ROW()-6)/2,1)),INDEX('Data Input'!E:E,18+CEILING((ROW()-7)/2,1))),"")</f>
        <v/>
      </c>
      <c r="H141" s="15"/>
    </row>
    <row r="142" spans="1:8" x14ac:dyDescent="0.25">
      <c r="A142" s="22" t="str" cm="1">
        <f t="array" ref="A142">TRIM(IF(INDEX('Data Input'!$D:$D,18+CEILING((ROW()-6)/2,1))&lt;&gt;"",'Data Input'!$E$4,""))</f>
        <v/>
      </c>
      <c r="B142" s="22" t="str" cm="1">
        <f t="array" ref="B142">TRIM(IF(INDEX('Data Input'!$D:$D,18+CEILING((ROW()-6)/2,1))&lt;&gt;"","SC1206B",""))</f>
        <v/>
      </c>
      <c r="C142" s="22" t="str" cm="1">
        <f t="array" ref="C142">TRIM(IF(INDEX('Data Input'!$D:$D,18+CEILING((ROW()-6)/2,1))&lt;&gt;"","EOY",""))</f>
        <v/>
      </c>
      <c r="D142" s="22" t="str" cm="1">
        <f t="array" ref="D142">TRIM(IF(INDEX('Data Input'!$D:$D,18+CEILING((ROW()-6)/2,1))&lt;&gt;"",'Data Input'!$E$5,""))</f>
        <v/>
      </c>
      <c r="E142" s="22" t="str" cm="1">
        <f t="array" ref="E142">IF(INDEX('Data Input'!C:C,18+CEILING((ROW()-6)/2,1))&lt;&gt;"","STUDARTAG_"&amp; LEFT(INDEX('Data Input'!C:C,18+CEILING((ROW()-6)/2,1)),9) &amp; IF(MOD(ROW()-6,2)=1,"_REQUEST","_PLACE"),"")</f>
        <v/>
      </c>
      <c r="F142" s="22" t="str" cm="1">
        <f t="array" ref="F142">TRIM(IF(INDEX('Data Input'!$D:$D,18+CEILING((ROW()-6)/2,1))&lt;&gt;"","COUNT",""))</f>
        <v/>
      </c>
      <c r="G142" s="22" t="str" cm="1">
        <f t="array" ref="G142">IF(INDEX('Data Input'!C:C,18+CEILING((ROW()-6)/2,1))&lt;&gt;"",IF(MOD(ROW()-6,2)=1,INDEX('Data Input'!D:D,18+CEILING((ROW()-6)/2,1)),INDEX('Data Input'!E:E,18+CEILING((ROW()-7)/2,1))),"")</f>
        <v/>
      </c>
      <c r="H142" s="15"/>
    </row>
    <row r="143" spans="1:8" x14ac:dyDescent="0.25">
      <c r="A143" s="22" t="str" cm="1">
        <f t="array" ref="A143">TRIM(IF(INDEX('Data Input'!$D:$D,18+CEILING((ROW()-6)/2,1))&lt;&gt;"",'Data Input'!$E$4,""))</f>
        <v/>
      </c>
      <c r="B143" s="22" t="str" cm="1">
        <f t="array" ref="B143">TRIM(IF(INDEX('Data Input'!$D:$D,18+CEILING((ROW()-6)/2,1))&lt;&gt;"","SC1206B",""))</f>
        <v/>
      </c>
      <c r="C143" s="22" t="str" cm="1">
        <f t="array" ref="C143">TRIM(IF(INDEX('Data Input'!$D:$D,18+CEILING((ROW()-6)/2,1))&lt;&gt;"","EOY",""))</f>
        <v/>
      </c>
      <c r="D143" s="22" t="str" cm="1">
        <f t="array" ref="D143">TRIM(IF(INDEX('Data Input'!$D:$D,18+CEILING((ROW()-6)/2,1))&lt;&gt;"",'Data Input'!$E$5,""))</f>
        <v/>
      </c>
      <c r="E143" s="22" t="str" cm="1">
        <f t="array" ref="E143">IF(INDEX('Data Input'!C:C,18+CEILING((ROW()-6)/2,1))&lt;&gt;"","STUDARTAG_"&amp; LEFT(INDEX('Data Input'!C:C,18+CEILING((ROW()-6)/2,1)),9) &amp; IF(MOD(ROW()-6,2)=1,"_REQUEST","_PLACE"),"")</f>
        <v/>
      </c>
      <c r="F143" s="22" t="str" cm="1">
        <f t="array" ref="F143">TRIM(IF(INDEX('Data Input'!$D:$D,18+CEILING((ROW()-6)/2,1))&lt;&gt;"","COUNT",""))</f>
        <v/>
      </c>
      <c r="G143" s="22" t="str" cm="1">
        <f t="array" ref="G143">IF(INDEX('Data Input'!C:C,18+CEILING((ROW()-6)/2,1))&lt;&gt;"",IF(MOD(ROW()-6,2)=1,INDEX('Data Input'!D:D,18+CEILING((ROW()-6)/2,1)),INDEX('Data Input'!E:E,18+CEILING((ROW()-7)/2,1))),"")</f>
        <v/>
      </c>
      <c r="H143" s="15"/>
    </row>
    <row r="144" spans="1:8" x14ac:dyDescent="0.25">
      <c r="A144" s="22" t="str" cm="1">
        <f t="array" ref="A144">TRIM(IF(INDEX('Data Input'!$D:$D,18+CEILING((ROW()-6)/2,1))&lt;&gt;"",'Data Input'!$E$4,""))</f>
        <v/>
      </c>
      <c r="B144" s="22" t="str" cm="1">
        <f t="array" ref="B144">TRIM(IF(INDEX('Data Input'!$D:$D,18+CEILING((ROW()-6)/2,1))&lt;&gt;"","SC1206B",""))</f>
        <v/>
      </c>
      <c r="C144" s="22" t="str" cm="1">
        <f t="array" ref="C144">TRIM(IF(INDEX('Data Input'!$D:$D,18+CEILING((ROW()-6)/2,1))&lt;&gt;"","EOY",""))</f>
        <v/>
      </c>
      <c r="D144" s="22" t="str" cm="1">
        <f t="array" ref="D144">TRIM(IF(INDEX('Data Input'!$D:$D,18+CEILING((ROW()-6)/2,1))&lt;&gt;"",'Data Input'!$E$5,""))</f>
        <v/>
      </c>
      <c r="E144" s="22" t="str" cm="1">
        <f t="array" ref="E144">IF(INDEX('Data Input'!C:C,18+CEILING((ROW()-6)/2,1))&lt;&gt;"","STUDARTAG_"&amp; LEFT(INDEX('Data Input'!C:C,18+CEILING((ROW()-6)/2,1)),9) &amp; IF(MOD(ROW()-6,2)=1,"_REQUEST","_PLACE"),"")</f>
        <v/>
      </c>
      <c r="F144" s="22" t="str" cm="1">
        <f t="array" ref="F144">TRIM(IF(INDEX('Data Input'!$D:$D,18+CEILING((ROW()-6)/2,1))&lt;&gt;"","COUNT",""))</f>
        <v/>
      </c>
      <c r="G144" s="22" t="str" cm="1">
        <f t="array" ref="G144">IF(INDEX('Data Input'!C:C,18+CEILING((ROW()-6)/2,1))&lt;&gt;"",IF(MOD(ROW()-6,2)=1,INDEX('Data Input'!D:D,18+CEILING((ROW()-6)/2,1)),INDEX('Data Input'!E:E,18+CEILING((ROW()-7)/2,1))),"")</f>
        <v/>
      </c>
      <c r="H144" s="15"/>
    </row>
    <row r="145" spans="1:8" x14ac:dyDescent="0.25">
      <c r="A145" s="22" t="str" cm="1">
        <f t="array" ref="A145">TRIM(IF(INDEX('Data Input'!$D:$D,18+CEILING((ROW()-6)/2,1))&lt;&gt;"",'Data Input'!$E$4,""))</f>
        <v/>
      </c>
      <c r="B145" s="22" t="str" cm="1">
        <f t="array" ref="B145">TRIM(IF(INDEX('Data Input'!$D:$D,18+CEILING((ROW()-6)/2,1))&lt;&gt;"","SC1206B",""))</f>
        <v/>
      </c>
      <c r="C145" s="22" t="str" cm="1">
        <f t="array" ref="C145">TRIM(IF(INDEX('Data Input'!$D:$D,18+CEILING((ROW()-6)/2,1))&lt;&gt;"","EOY",""))</f>
        <v/>
      </c>
      <c r="D145" s="22" t="str" cm="1">
        <f t="array" ref="D145">TRIM(IF(INDEX('Data Input'!$D:$D,18+CEILING((ROW()-6)/2,1))&lt;&gt;"",'Data Input'!$E$5,""))</f>
        <v/>
      </c>
      <c r="E145" s="22" t="str" cm="1">
        <f t="array" ref="E145">IF(INDEX('Data Input'!C:C,18+CEILING((ROW()-6)/2,1))&lt;&gt;"","STUDARTAG_"&amp; LEFT(INDEX('Data Input'!C:C,18+CEILING((ROW()-6)/2,1)),9) &amp; IF(MOD(ROW()-6,2)=1,"_REQUEST","_PLACE"),"")</f>
        <v/>
      </c>
      <c r="F145" s="22" t="str" cm="1">
        <f t="array" ref="F145">TRIM(IF(INDEX('Data Input'!$D:$D,18+CEILING((ROW()-6)/2,1))&lt;&gt;"","COUNT",""))</f>
        <v/>
      </c>
      <c r="G145" s="22" t="str" cm="1">
        <f t="array" ref="G145">IF(INDEX('Data Input'!C:C,18+CEILING((ROW()-6)/2,1))&lt;&gt;"",IF(MOD(ROW()-6,2)=1,INDEX('Data Input'!D:D,18+CEILING((ROW()-6)/2,1)),INDEX('Data Input'!E:E,18+CEILING((ROW()-7)/2,1))),"")</f>
        <v/>
      </c>
      <c r="H145" s="15"/>
    </row>
    <row r="146" spans="1:8" x14ac:dyDescent="0.25">
      <c r="A146" s="22" t="str" cm="1">
        <f t="array" ref="A146">TRIM(IF(INDEX('Data Input'!$D:$D,18+CEILING((ROW()-6)/2,1))&lt;&gt;"",'Data Input'!$E$4,""))</f>
        <v/>
      </c>
      <c r="B146" s="22" t="str" cm="1">
        <f t="array" ref="B146">TRIM(IF(INDEX('Data Input'!$D:$D,18+CEILING((ROW()-6)/2,1))&lt;&gt;"","SC1206B",""))</f>
        <v/>
      </c>
      <c r="C146" s="22" t="str" cm="1">
        <f t="array" ref="C146">TRIM(IF(INDEX('Data Input'!$D:$D,18+CEILING((ROW()-6)/2,1))&lt;&gt;"","EOY",""))</f>
        <v/>
      </c>
      <c r="D146" s="22" t="str" cm="1">
        <f t="array" ref="D146">TRIM(IF(INDEX('Data Input'!$D:$D,18+CEILING((ROW()-6)/2,1))&lt;&gt;"",'Data Input'!$E$5,""))</f>
        <v/>
      </c>
      <c r="E146" s="22" t="str" cm="1">
        <f t="array" ref="E146">IF(INDEX('Data Input'!C:C,18+CEILING((ROW()-6)/2,1))&lt;&gt;"","STUDARTAG_"&amp; LEFT(INDEX('Data Input'!C:C,18+CEILING((ROW()-6)/2,1)),9) &amp; IF(MOD(ROW()-6,2)=1,"_REQUEST","_PLACE"),"")</f>
        <v/>
      </c>
      <c r="F146" s="22" t="str" cm="1">
        <f t="array" ref="F146">TRIM(IF(INDEX('Data Input'!$D:$D,18+CEILING((ROW()-6)/2,1))&lt;&gt;"","COUNT",""))</f>
        <v/>
      </c>
      <c r="G146" s="22" t="str" cm="1">
        <f t="array" ref="G146">IF(INDEX('Data Input'!C:C,18+CEILING((ROW()-6)/2,1))&lt;&gt;"",IF(MOD(ROW()-6,2)=1,INDEX('Data Input'!D:D,18+CEILING((ROW()-6)/2,1)),INDEX('Data Input'!E:E,18+CEILING((ROW()-7)/2,1))),"")</f>
        <v/>
      </c>
      <c r="H146" s="15"/>
    </row>
    <row r="147" spans="1:8" x14ac:dyDescent="0.25">
      <c r="A147" s="22" t="str" cm="1">
        <f t="array" ref="A147">TRIM(IF(INDEX('Data Input'!$D:$D,18+CEILING((ROW()-6)/2,1))&lt;&gt;"",'Data Input'!$E$4,""))</f>
        <v/>
      </c>
      <c r="B147" s="22" t="str" cm="1">
        <f t="array" ref="B147">TRIM(IF(INDEX('Data Input'!$D:$D,18+CEILING((ROW()-6)/2,1))&lt;&gt;"","SC1206B",""))</f>
        <v/>
      </c>
      <c r="C147" s="22" t="str" cm="1">
        <f t="array" ref="C147">TRIM(IF(INDEX('Data Input'!$D:$D,18+CEILING((ROW()-6)/2,1))&lt;&gt;"","EOY",""))</f>
        <v/>
      </c>
      <c r="D147" s="22" t="str" cm="1">
        <f t="array" ref="D147">TRIM(IF(INDEX('Data Input'!$D:$D,18+CEILING((ROW()-6)/2,1))&lt;&gt;"",'Data Input'!$E$5,""))</f>
        <v/>
      </c>
      <c r="E147" s="22" t="str" cm="1">
        <f t="array" ref="E147">IF(INDEX('Data Input'!C:C,18+CEILING((ROW()-6)/2,1))&lt;&gt;"","STUDARTAG_"&amp; LEFT(INDEX('Data Input'!C:C,18+CEILING((ROW()-6)/2,1)),9) &amp; IF(MOD(ROW()-6,2)=1,"_REQUEST","_PLACE"),"")</f>
        <v/>
      </c>
      <c r="F147" s="22" t="str" cm="1">
        <f t="array" ref="F147">TRIM(IF(INDEX('Data Input'!$D:$D,18+CEILING((ROW()-6)/2,1))&lt;&gt;"","COUNT",""))</f>
        <v/>
      </c>
      <c r="G147" s="22" t="str" cm="1">
        <f t="array" ref="G147">IF(INDEX('Data Input'!C:C,18+CEILING((ROW()-6)/2,1))&lt;&gt;"",IF(MOD(ROW()-6,2)=1,INDEX('Data Input'!D:D,18+CEILING((ROW()-6)/2,1)),INDEX('Data Input'!E:E,18+CEILING((ROW()-7)/2,1))),"")</f>
        <v/>
      </c>
      <c r="H147" s="15"/>
    </row>
    <row r="148" spans="1:8" x14ac:dyDescent="0.25">
      <c r="A148" s="22" t="str" cm="1">
        <f t="array" ref="A148">TRIM(IF(INDEX('Data Input'!$D:$D,18+CEILING((ROW()-6)/2,1))&lt;&gt;"",'Data Input'!$E$4,""))</f>
        <v/>
      </c>
      <c r="B148" s="22" t="str" cm="1">
        <f t="array" ref="B148">TRIM(IF(INDEX('Data Input'!$D:$D,18+CEILING((ROW()-6)/2,1))&lt;&gt;"","SC1206B",""))</f>
        <v/>
      </c>
      <c r="C148" s="22" t="str" cm="1">
        <f t="array" ref="C148">TRIM(IF(INDEX('Data Input'!$D:$D,18+CEILING((ROW()-6)/2,1))&lt;&gt;"","EOY",""))</f>
        <v/>
      </c>
      <c r="D148" s="22" t="str" cm="1">
        <f t="array" ref="D148">TRIM(IF(INDEX('Data Input'!$D:$D,18+CEILING((ROW()-6)/2,1))&lt;&gt;"",'Data Input'!$E$5,""))</f>
        <v/>
      </c>
      <c r="E148" s="22" t="str" cm="1">
        <f t="array" ref="E148">IF(INDEX('Data Input'!C:C,18+CEILING((ROW()-6)/2,1))&lt;&gt;"","STUDARTAG_"&amp; LEFT(INDEX('Data Input'!C:C,18+CEILING((ROW()-6)/2,1)),9) &amp; IF(MOD(ROW()-6,2)=1,"_REQUEST","_PLACE"),"")</f>
        <v/>
      </c>
      <c r="F148" s="22" t="str" cm="1">
        <f t="array" ref="F148">TRIM(IF(INDEX('Data Input'!$D:$D,18+CEILING((ROW()-6)/2,1))&lt;&gt;"","COUNT",""))</f>
        <v/>
      </c>
      <c r="G148" s="22" t="str" cm="1">
        <f t="array" ref="G148">IF(INDEX('Data Input'!C:C,18+CEILING((ROW()-6)/2,1))&lt;&gt;"",IF(MOD(ROW()-6,2)=1,INDEX('Data Input'!D:D,18+CEILING((ROW()-6)/2,1)),INDEX('Data Input'!E:E,18+CEILING((ROW()-7)/2,1))),"")</f>
        <v/>
      </c>
      <c r="H148" s="15"/>
    </row>
    <row r="149" spans="1:8" x14ac:dyDescent="0.25">
      <c r="A149" s="22" t="str" cm="1">
        <f t="array" ref="A149">TRIM(IF(INDEX('Data Input'!$D:$D,18+CEILING((ROW()-6)/2,1))&lt;&gt;"",'Data Input'!$E$4,""))</f>
        <v/>
      </c>
      <c r="B149" s="22" t="str" cm="1">
        <f t="array" ref="B149">TRIM(IF(INDEX('Data Input'!$D:$D,18+CEILING((ROW()-6)/2,1))&lt;&gt;"","SC1206B",""))</f>
        <v/>
      </c>
      <c r="C149" s="22" t="str" cm="1">
        <f t="array" ref="C149">TRIM(IF(INDEX('Data Input'!$D:$D,18+CEILING((ROW()-6)/2,1))&lt;&gt;"","EOY",""))</f>
        <v/>
      </c>
      <c r="D149" s="22" t="str" cm="1">
        <f t="array" ref="D149">TRIM(IF(INDEX('Data Input'!$D:$D,18+CEILING((ROW()-6)/2,1))&lt;&gt;"",'Data Input'!$E$5,""))</f>
        <v/>
      </c>
      <c r="E149" s="22" t="str" cm="1">
        <f t="array" ref="E149">IF(INDEX('Data Input'!C:C,18+CEILING((ROW()-6)/2,1))&lt;&gt;"","STUDARTAG_"&amp; LEFT(INDEX('Data Input'!C:C,18+CEILING((ROW()-6)/2,1)),9) &amp; IF(MOD(ROW()-6,2)=1,"_REQUEST","_PLACE"),"")</f>
        <v/>
      </c>
      <c r="F149" s="22" t="str" cm="1">
        <f t="array" ref="F149">TRIM(IF(INDEX('Data Input'!$D:$D,18+CEILING((ROW()-6)/2,1))&lt;&gt;"","COUNT",""))</f>
        <v/>
      </c>
      <c r="G149" s="22" t="str" cm="1">
        <f t="array" ref="G149">IF(INDEX('Data Input'!C:C,18+CEILING((ROW()-6)/2,1))&lt;&gt;"",IF(MOD(ROW()-6,2)=1,INDEX('Data Input'!D:D,18+CEILING((ROW()-6)/2,1)),INDEX('Data Input'!E:E,18+CEILING((ROW()-7)/2,1))),"")</f>
        <v/>
      </c>
      <c r="H149" s="15"/>
    </row>
    <row r="150" spans="1:8" x14ac:dyDescent="0.25">
      <c r="A150" s="22" t="str" cm="1">
        <f t="array" ref="A150">TRIM(IF(INDEX('Data Input'!$D:$D,18+CEILING((ROW()-6)/2,1))&lt;&gt;"",'Data Input'!$E$4,""))</f>
        <v/>
      </c>
      <c r="B150" s="22" t="str" cm="1">
        <f t="array" ref="B150">TRIM(IF(INDEX('Data Input'!$D:$D,18+CEILING((ROW()-6)/2,1))&lt;&gt;"","SC1206B",""))</f>
        <v/>
      </c>
      <c r="C150" s="22" t="str" cm="1">
        <f t="array" ref="C150">TRIM(IF(INDEX('Data Input'!$D:$D,18+CEILING((ROW()-6)/2,1))&lt;&gt;"","EOY",""))</f>
        <v/>
      </c>
      <c r="D150" s="22" t="str" cm="1">
        <f t="array" ref="D150">TRIM(IF(INDEX('Data Input'!$D:$D,18+CEILING((ROW()-6)/2,1))&lt;&gt;"",'Data Input'!$E$5,""))</f>
        <v/>
      </c>
      <c r="E150" s="22" t="str" cm="1">
        <f t="array" ref="E150">IF(INDEX('Data Input'!C:C,18+CEILING((ROW()-6)/2,1))&lt;&gt;"","STUDARTAG_"&amp; LEFT(INDEX('Data Input'!C:C,18+CEILING((ROW()-6)/2,1)),9) &amp; IF(MOD(ROW()-6,2)=1,"_REQUEST","_PLACE"),"")</f>
        <v/>
      </c>
      <c r="F150" s="22" t="str" cm="1">
        <f t="array" ref="F150">TRIM(IF(INDEX('Data Input'!$D:$D,18+CEILING((ROW()-6)/2,1))&lt;&gt;"","COUNT",""))</f>
        <v/>
      </c>
      <c r="G150" s="22" t="str" cm="1">
        <f t="array" ref="G150">IF(INDEX('Data Input'!C:C,18+CEILING((ROW()-6)/2,1))&lt;&gt;"",IF(MOD(ROW()-6,2)=1,INDEX('Data Input'!D:D,18+CEILING((ROW()-6)/2,1)),INDEX('Data Input'!E:E,18+CEILING((ROW()-7)/2,1))),"")</f>
        <v/>
      </c>
      <c r="H150" s="15"/>
    </row>
    <row r="151" spans="1:8" x14ac:dyDescent="0.25">
      <c r="A151" s="22" t="str" cm="1">
        <f t="array" ref="A151">TRIM(IF(INDEX('Data Input'!$D:$D,18+CEILING((ROW()-6)/2,1))&lt;&gt;"",'Data Input'!$E$4,""))</f>
        <v/>
      </c>
      <c r="B151" s="22" t="str" cm="1">
        <f t="array" ref="B151">TRIM(IF(INDEX('Data Input'!$D:$D,18+CEILING((ROW()-6)/2,1))&lt;&gt;"","SC1206B",""))</f>
        <v/>
      </c>
      <c r="C151" s="22" t="str" cm="1">
        <f t="array" ref="C151">TRIM(IF(INDEX('Data Input'!$D:$D,18+CEILING((ROW()-6)/2,1))&lt;&gt;"","EOY",""))</f>
        <v/>
      </c>
      <c r="D151" s="22" t="str" cm="1">
        <f t="array" ref="D151">TRIM(IF(INDEX('Data Input'!$D:$D,18+CEILING((ROW()-6)/2,1))&lt;&gt;"",'Data Input'!$E$5,""))</f>
        <v/>
      </c>
      <c r="E151" s="22" t="str" cm="1">
        <f t="array" ref="E151">IF(INDEX('Data Input'!C:C,18+CEILING((ROW()-6)/2,1))&lt;&gt;"","STUDARTAG_"&amp; LEFT(INDEX('Data Input'!C:C,18+CEILING((ROW()-6)/2,1)),9) &amp; IF(MOD(ROW()-6,2)=1,"_REQUEST","_PLACE"),"")</f>
        <v/>
      </c>
      <c r="F151" s="22" t="str" cm="1">
        <f t="array" ref="F151">TRIM(IF(INDEX('Data Input'!$D:$D,18+CEILING((ROW()-6)/2,1))&lt;&gt;"","COUNT",""))</f>
        <v/>
      </c>
      <c r="G151" s="22" t="str" cm="1">
        <f t="array" ref="G151">IF(INDEX('Data Input'!C:C,18+CEILING((ROW()-6)/2,1))&lt;&gt;"",IF(MOD(ROW()-6,2)=1,INDEX('Data Input'!D:D,18+CEILING((ROW()-6)/2,1)),INDEX('Data Input'!E:E,18+CEILING((ROW()-7)/2,1))),"")</f>
        <v/>
      </c>
      <c r="H151" s="15"/>
    </row>
    <row r="152" spans="1:8" x14ac:dyDescent="0.25">
      <c r="A152" s="22" t="str" cm="1">
        <f t="array" ref="A152">TRIM(IF(INDEX('Data Input'!$D:$D,18+CEILING((ROW()-6)/2,1))&lt;&gt;"",'Data Input'!$E$4,""))</f>
        <v/>
      </c>
      <c r="B152" s="22" t="str" cm="1">
        <f t="array" ref="B152">TRIM(IF(INDEX('Data Input'!$D:$D,18+CEILING((ROW()-6)/2,1))&lt;&gt;"","SC1206B",""))</f>
        <v/>
      </c>
      <c r="C152" s="22" t="str" cm="1">
        <f t="array" ref="C152">TRIM(IF(INDEX('Data Input'!$D:$D,18+CEILING((ROW()-6)/2,1))&lt;&gt;"","EOY",""))</f>
        <v/>
      </c>
      <c r="D152" s="22" t="str" cm="1">
        <f t="array" ref="D152">TRIM(IF(INDEX('Data Input'!$D:$D,18+CEILING((ROW()-6)/2,1))&lt;&gt;"",'Data Input'!$E$5,""))</f>
        <v/>
      </c>
      <c r="E152" s="22" t="str" cm="1">
        <f t="array" ref="E152">IF(INDEX('Data Input'!C:C,18+CEILING((ROW()-6)/2,1))&lt;&gt;"","STUDARTAG_"&amp; LEFT(INDEX('Data Input'!C:C,18+CEILING((ROW()-6)/2,1)),9) &amp; IF(MOD(ROW()-6,2)=1,"_REQUEST","_PLACE"),"")</f>
        <v/>
      </c>
      <c r="F152" s="22" t="str" cm="1">
        <f t="array" ref="F152">TRIM(IF(INDEX('Data Input'!$D:$D,18+CEILING((ROW()-6)/2,1))&lt;&gt;"","COUNT",""))</f>
        <v/>
      </c>
      <c r="G152" s="22" t="str" cm="1">
        <f t="array" ref="G152">IF(INDEX('Data Input'!C:C,18+CEILING((ROW()-6)/2,1))&lt;&gt;"",IF(MOD(ROW()-6,2)=1,INDEX('Data Input'!D:D,18+CEILING((ROW()-6)/2,1)),INDEX('Data Input'!E:E,18+CEILING((ROW()-7)/2,1))),"")</f>
        <v/>
      </c>
      <c r="H152" s="15"/>
    </row>
    <row r="153" spans="1:8" x14ac:dyDescent="0.25">
      <c r="A153" s="22" t="str" cm="1">
        <f t="array" ref="A153">TRIM(IF(INDEX('Data Input'!$D:$D,18+CEILING((ROW()-6)/2,1))&lt;&gt;"",'Data Input'!$E$4,""))</f>
        <v/>
      </c>
      <c r="B153" s="22" t="str" cm="1">
        <f t="array" ref="B153">TRIM(IF(INDEX('Data Input'!$D:$D,18+CEILING((ROW()-6)/2,1))&lt;&gt;"","SC1206B",""))</f>
        <v/>
      </c>
      <c r="C153" s="22" t="str" cm="1">
        <f t="array" ref="C153">TRIM(IF(INDEX('Data Input'!$D:$D,18+CEILING((ROW()-6)/2,1))&lt;&gt;"","EOY",""))</f>
        <v/>
      </c>
      <c r="D153" s="22" t="str" cm="1">
        <f t="array" ref="D153">TRIM(IF(INDEX('Data Input'!$D:$D,18+CEILING((ROW()-6)/2,1))&lt;&gt;"",'Data Input'!$E$5,""))</f>
        <v/>
      </c>
      <c r="E153" s="22" t="str" cm="1">
        <f t="array" ref="E153">IF(INDEX('Data Input'!C:C,18+CEILING((ROW()-6)/2,1))&lt;&gt;"","STUDARTAG_"&amp; LEFT(INDEX('Data Input'!C:C,18+CEILING((ROW()-6)/2,1)),9) &amp; IF(MOD(ROW()-6,2)=1,"_REQUEST","_PLACE"),"")</f>
        <v/>
      </c>
      <c r="F153" s="22" t="str" cm="1">
        <f t="array" ref="F153">TRIM(IF(INDEX('Data Input'!$D:$D,18+CEILING((ROW()-6)/2,1))&lt;&gt;"","COUNT",""))</f>
        <v/>
      </c>
      <c r="G153" s="22" t="str" cm="1">
        <f t="array" ref="G153">IF(INDEX('Data Input'!C:C,18+CEILING((ROW()-6)/2,1))&lt;&gt;"",IF(MOD(ROW()-6,2)=1,INDEX('Data Input'!D:D,18+CEILING((ROW()-6)/2,1)),INDEX('Data Input'!E:E,18+CEILING((ROW()-7)/2,1))),"")</f>
        <v/>
      </c>
      <c r="H153" s="15"/>
    </row>
    <row r="154" spans="1:8" x14ac:dyDescent="0.25">
      <c r="A154" s="22" t="str" cm="1">
        <f t="array" ref="A154">TRIM(IF(INDEX('Data Input'!$D:$D,18+CEILING((ROW()-6)/2,1))&lt;&gt;"",'Data Input'!$E$4,""))</f>
        <v/>
      </c>
      <c r="B154" s="22" t="str" cm="1">
        <f t="array" ref="B154">TRIM(IF(INDEX('Data Input'!$D:$D,18+CEILING((ROW()-6)/2,1))&lt;&gt;"","SC1206B",""))</f>
        <v/>
      </c>
      <c r="C154" s="22" t="str" cm="1">
        <f t="array" ref="C154">TRIM(IF(INDEX('Data Input'!$D:$D,18+CEILING((ROW()-6)/2,1))&lt;&gt;"","EOY",""))</f>
        <v/>
      </c>
      <c r="D154" s="22" t="str" cm="1">
        <f t="array" ref="D154">TRIM(IF(INDEX('Data Input'!$D:$D,18+CEILING((ROW()-6)/2,1))&lt;&gt;"",'Data Input'!$E$5,""))</f>
        <v/>
      </c>
      <c r="E154" s="22" t="str" cm="1">
        <f t="array" ref="E154">IF(INDEX('Data Input'!C:C,18+CEILING((ROW()-6)/2,1))&lt;&gt;"","STUDARTAG_"&amp; LEFT(INDEX('Data Input'!C:C,18+CEILING((ROW()-6)/2,1)),9) &amp; IF(MOD(ROW()-6,2)=1,"_REQUEST","_PLACE"),"")</f>
        <v/>
      </c>
      <c r="F154" s="22" t="str" cm="1">
        <f t="array" ref="F154">TRIM(IF(INDEX('Data Input'!$D:$D,18+CEILING((ROW()-6)/2,1))&lt;&gt;"","COUNT",""))</f>
        <v/>
      </c>
      <c r="G154" s="22" t="str" cm="1">
        <f t="array" ref="G154">IF(INDEX('Data Input'!C:C,18+CEILING((ROW()-6)/2,1))&lt;&gt;"",IF(MOD(ROW()-6,2)=1,INDEX('Data Input'!D:D,18+CEILING((ROW()-6)/2,1)),INDEX('Data Input'!E:E,18+CEILING((ROW()-7)/2,1))),"")</f>
        <v/>
      </c>
      <c r="H154" s="15"/>
    </row>
    <row r="155" spans="1:8" x14ac:dyDescent="0.25">
      <c r="A155" s="22" t="str" cm="1">
        <f t="array" ref="A155">TRIM(IF(INDEX('Data Input'!$D:$D,18+CEILING((ROW()-6)/2,1))&lt;&gt;"",'Data Input'!$E$4,""))</f>
        <v/>
      </c>
      <c r="B155" s="22" t="str" cm="1">
        <f t="array" ref="B155">TRIM(IF(INDEX('Data Input'!$D:$D,18+CEILING((ROW()-6)/2,1))&lt;&gt;"","SC1206B",""))</f>
        <v/>
      </c>
      <c r="C155" s="22" t="str" cm="1">
        <f t="array" ref="C155">TRIM(IF(INDEX('Data Input'!$D:$D,18+CEILING((ROW()-6)/2,1))&lt;&gt;"","EOY",""))</f>
        <v/>
      </c>
      <c r="D155" s="22" t="str" cm="1">
        <f t="array" ref="D155">TRIM(IF(INDEX('Data Input'!$D:$D,18+CEILING((ROW()-6)/2,1))&lt;&gt;"",'Data Input'!$E$5,""))</f>
        <v/>
      </c>
      <c r="E155" s="22" t="str" cm="1">
        <f t="array" ref="E155">IF(INDEX('Data Input'!C:C,18+CEILING((ROW()-6)/2,1))&lt;&gt;"","STUDARTAG_"&amp; LEFT(INDEX('Data Input'!C:C,18+CEILING((ROW()-6)/2,1)),9) &amp; IF(MOD(ROW()-6,2)=1,"_REQUEST","_PLACE"),"")</f>
        <v/>
      </c>
      <c r="F155" s="22" t="str" cm="1">
        <f t="array" ref="F155">TRIM(IF(INDEX('Data Input'!$D:$D,18+CEILING((ROW()-6)/2,1))&lt;&gt;"","COUNT",""))</f>
        <v/>
      </c>
      <c r="G155" s="22" t="str" cm="1">
        <f t="array" ref="G155">IF(INDEX('Data Input'!C:C,18+CEILING((ROW()-6)/2,1))&lt;&gt;"",IF(MOD(ROW()-6,2)=1,INDEX('Data Input'!D:D,18+CEILING((ROW()-6)/2,1)),INDEX('Data Input'!E:E,18+CEILING((ROW()-7)/2,1))),"")</f>
        <v/>
      </c>
      <c r="H155" s="15"/>
    </row>
    <row r="156" spans="1:8" x14ac:dyDescent="0.25">
      <c r="A156" s="22" t="str" cm="1">
        <f t="array" ref="A156">TRIM(IF(INDEX('Data Input'!$D:$D,18+CEILING((ROW()-6)/2,1))&lt;&gt;"",'Data Input'!$E$4,""))</f>
        <v/>
      </c>
      <c r="B156" s="22" t="str" cm="1">
        <f t="array" ref="B156">TRIM(IF(INDEX('Data Input'!$D:$D,18+CEILING((ROW()-6)/2,1))&lt;&gt;"","SC1206B",""))</f>
        <v/>
      </c>
      <c r="C156" s="22" t="str" cm="1">
        <f t="array" ref="C156">TRIM(IF(INDEX('Data Input'!$D:$D,18+CEILING((ROW()-6)/2,1))&lt;&gt;"","EOY",""))</f>
        <v/>
      </c>
      <c r="D156" s="22" t="str" cm="1">
        <f t="array" ref="D156">TRIM(IF(INDEX('Data Input'!$D:$D,18+CEILING((ROW()-6)/2,1))&lt;&gt;"",'Data Input'!$E$5,""))</f>
        <v/>
      </c>
      <c r="E156" s="22" t="str" cm="1">
        <f t="array" ref="E156">IF(INDEX('Data Input'!C:C,18+CEILING((ROW()-6)/2,1))&lt;&gt;"","STUDARTAG_"&amp; LEFT(INDEX('Data Input'!C:C,18+CEILING((ROW()-6)/2,1)),9) &amp; IF(MOD(ROW()-6,2)=1,"_REQUEST","_PLACE"),"")</f>
        <v/>
      </c>
      <c r="F156" s="22" t="str" cm="1">
        <f t="array" ref="F156">TRIM(IF(INDEX('Data Input'!$D:$D,18+CEILING((ROW()-6)/2,1))&lt;&gt;"","COUNT",""))</f>
        <v/>
      </c>
      <c r="G156" s="22" t="str" cm="1">
        <f t="array" ref="G156">IF(INDEX('Data Input'!C:C,18+CEILING((ROW()-6)/2,1))&lt;&gt;"",IF(MOD(ROW()-6,2)=1,INDEX('Data Input'!D:D,18+CEILING((ROW()-6)/2,1)),INDEX('Data Input'!E:E,18+CEILING((ROW()-7)/2,1))),"")</f>
        <v/>
      </c>
      <c r="H156" s="15"/>
    </row>
    <row r="157" spans="1:8" x14ac:dyDescent="0.25">
      <c r="A157" s="22" t="str" cm="1">
        <f t="array" ref="A157">TRIM(IF(INDEX('Data Input'!$D:$D,18+CEILING((ROW()-6)/2,1))&lt;&gt;"",'Data Input'!$E$4,""))</f>
        <v/>
      </c>
      <c r="B157" s="22" t="str" cm="1">
        <f t="array" ref="B157">TRIM(IF(INDEX('Data Input'!$D:$D,18+CEILING((ROW()-6)/2,1))&lt;&gt;"","SC1206B",""))</f>
        <v/>
      </c>
      <c r="C157" s="22" t="str" cm="1">
        <f t="array" ref="C157">TRIM(IF(INDEX('Data Input'!$D:$D,18+CEILING((ROW()-6)/2,1))&lt;&gt;"","EOY",""))</f>
        <v/>
      </c>
      <c r="D157" s="22" t="str" cm="1">
        <f t="array" ref="D157">TRIM(IF(INDEX('Data Input'!$D:$D,18+CEILING((ROW()-6)/2,1))&lt;&gt;"",'Data Input'!$E$5,""))</f>
        <v/>
      </c>
      <c r="E157" s="22" t="str" cm="1">
        <f t="array" ref="E157">IF(INDEX('Data Input'!C:C,18+CEILING((ROW()-6)/2,1))&lt;&gt;"","STUDARTAG_"&amp; LEFT(INDEX('Data Input'!C:C,18+CEILING((ROW()-6)/2,1)),9) &amp; IF(MOD(ROW()-6,2)=1,"_REQUEST","_PLACE"),"")</f>
        <v/>
      </c>
      <c r="F157" s="22" t="str" cm="1">
        <f t="array" ref="F157">TRIM(IF(INDEX('Data Input'!$D:$D,18+CEILING((ROW()-6)/2,1))&lt;&gt;"","COUNT",""))</f>
        <v/>
      </c>
      <c r="G157" s="22" t="str" cm="1">
        <f t="array" ref="G157">IF(INDEX('Data Input'!C:C,18+CEILING((ROW()-6)/2,1))&lt;&gt;"",IF(MOD(ROW()-6,2)=1,INDEX('Data Input'!D:D,18+CEILING((ROW()-6)/2,1)),INDEX('Data Input'!E:E,18+CEILING((ROW()-7)/2,1))),"")</f>
        <v/>
      </c>
      <c r="H157" s="15"/>
    </row>
    <row r="158" spans="1:8" x14ac:dyDescent="0.25">
      <c r="A158" s="22" t="str" cm="1">
        <f t="array" ref="A158">TRIM(IF(INDEX('Data Input'!$D:$D,18+CEILING((ROW()-6)/2,1))&lt;&gt;"",'Data Input'!$E$4,""))</f>
        <v/>
      </c>
      <c r="B158" s="22" t="str" cm="1">
        <f t="array" ref="B158">TRIM(IF(INDEX('Data Input'!$D:$D,18+CEILING((ROW()-6)/2,1))&lt;&gt;"","SC1206B",""))</f>
        <v/>
      </c>
      <c r="C158" s="22" t="str" cm="1">
        <f t="array" ref="C158">TRIM(IF(INDEX('Data Input'!$D:$D,18+CEILING((ROW()-6)/2,1))&lt;&gt;"","EOY",""))</f>
        <v/>
      </c>
      <c r="D158" s="22" t="str" cm="1">
        <f t="array" ref="D158">TRIM(IF(INDEX('Data Input'!$D:$D,18+CEILING((ROW()-6)/2,1))&lt;&gt;"",'Data Input'!$E$5,""))</f>
        <v/>
      </c>
      <c r="E158" s="22" t="str" cm="1">
        <f t="array" ref="E158">IF(INDEX('Data Input'!C:C,18+CEILING((ROW()-6)/2,1))&lt;&gt;"","STUDARTAG_"&amp; LEFT(INDEX('Data Input'!C:C,18+CEILING((ROW()-6)/2,1)),9) &amp; IF(MOD(ROW()-6,2)=1,"_REQUEST","_PLACE"),"")</f>
        <v/>
      </c>
      <c r="F158" s="22" t="str" cm="1">
        <f t="array" ref="F158">TRIM(IF(INDEX('Data Input'!$D:$D,18+CEILING((ROW()-6)/2,1))&lt;&gt;"","COUNT",""))</f>
        <v/>
      </c>
      <c r="G158" s="22" t="str" cm="1">
        <f t="array" ref="G158">IF(INDEX('Data Input'!C:C,18+CEILING((ROW()-6)/2,1))&lt;&gt;"",IF(MOD(ROW()-6,2)=1,INDEX('Data Input'!D:D,18+CEILING((ROW()-6)/2,1)),INDEX('Data Input'!E:E,18+CEILING((ROW()-7)/2,1))),"")</f>
        <v/>
      </c>
      <c r="H158" s="15"/>
    </row>
    <row r="159" spans="1:8" x14ac:dyDescent="0.25">
      <c r="A159" s="22" t="str" cm="1">
        <f t="array" ref="A159">TRIM(IF(INDEX('Data Input'!$D:$D,18+CEILING((ROW()-6)/2,1))&lt;&gt;"",'Data Input'!$E$4,""))</f>
        <v/>
      </c>
      <c r="B159" s="22" t="str" cm="1">
        <f t="array" ref="B159">TRIM(IF(INDEX('Data Input'!$D:$D,18+CEILING((ROW()-6)/2,1))&lt;&gt;"","SC1206B",""))</f>
        <v/>
      </c>
      <c r="C159" s="22" t="str" cm="1">
        <f t="array" ref="C159">TRIM(IF(INDEX('Data Input'!$D:$D,18+CEILING((ROW()-6)/2,1))&lt;&gt;"","EOY",""))</f>
        <v/>
      </c>
      <c r="D159" s="22" t="str" cm="1">
        <f t="array" ref="D159">TRIM(IF(INDEX('Data Input'!$D:$D,18+CEILING((ROW()-6)/2,1))&lt;&gt;"",'Data Input'!$E$5,""))</f>
        <v/>
      </c>
      <c r="E159" s="22" t="str" cm="1">
        <f t="array" ref="E159">IF(INDEX('Data Input'!C:C,18+CEILING((ROW()-6)/2,1))&lt;&gt;"","STUDARTAG_"&amp; LEFT(INDEX('Data Input'!C:C,18+CEILING((ROW()-6)/2,1)),9) &amp; IF(MOD(ROW()-6,2)=1,"_REQUEST","_PLACE"),"")</f>
        <v/>
      </c>
      <c r="F159" s="22" t="str" cm="1">
        <f t="array" ref="F159">TRIM(IF(INDEX('Data Input'!$D:$D,18+CEILING((ROW()-6)/2,1))&lt;&gt;"","COUNT",""))</f>
        <v/>
      </c>
      <c r="G159" s="22" t="str" cm="1">
        <f t="array" ref="G159">IF(INDEX('Data Input'!C:C,18+CEILING((ROW()-6)/2,1))&lt;&gt;"",IF(MOD(ROW()-6,2)=1,INDEX('Data Input'!D:D,18+CEILING((ROW()-6)/2,1)),INDEX('Data Input'!E:E,18+CEILING((ROW()-7)/2,1))),"")</f>
        <v/>
      </c>
      <c r="H159" s="15"/>
    </row>
    <row r="160" spans="1:8" x14ac:dyDescent="0.25">
      <c r="A160" s="22" t="str" cm="1">
        <f t="array" ref="A160">TRIM(IF(INDEX('Data Input'!$D:$D,18+CEILING((ROW()-6)/2,1))&lt;&gt;"",'Data Input'!$E$4,""))</f>
        <v/>
      </c>
      <c r="B160" s="22" t="str" cm="1">
        <f t="array" ref="B160">TRIM(IF(INDEX('Data Input'!$D:$D,18+CEILING((ROW()-6)/2,1))&lt;&gt;"","SC1206B",""))</f>
        <v/>
      </c>
      <c r="C160" s="22" t="str" cm="1">
        <f t="array" ref="C160">TRIM(IF(INDEX('Data Input'!$D:$D,18+CEILING((ROW()-6)/2,1))&lt;&gt;"","EOY",""))</f>
        <v/>
      </c>
      <c r="D160" s="22" t="str" cm="1">
        <f t="array" ref="D160">TRIM(IF(INDEX('Data Input'!$D:$D,18+CEILING((ROW()-6)/2,1))&lt;&gt;"",'Data Input'!$E$5,""))</f>
        <v/>
      </c>
      <c r="E160" s="22" t="str" cm="1">
        <f t="array" ref="E160">IF(INDEX('Data Input'!C:C,18+CEILING((ROW()-6)/2,1))&lt;&gt;"","STUDARTAG_"&amp; LEFT(INDEX('Data Input'!C:C,18+CEILING((ROW()-6)/2,1)),9) &amp; IF(MOD(ROW()-6,2)=1,"_REQUEST","_PLACE"),"")</f>
        <v/>
      </c>
      <c r="F160" s="22" t="str" cm="1">
        <f t="array" ref="F160">TRIM(IF(INDEX('Data Input'!$D:$D,18+CEILING((ROW()-6)/2,1))&lt;&gt;"","COUNT",""))</f>
        <v/>
      </c>
      <c r="G160" s="22" t="str" cm="1">
        <f t="array" ref="G160">IF(INDEX('Data Input'!C:C,18+CEILING((ROW()-6)/2,1))&lt;&gt;"",IF(MOD(ROW()-6,2)=1,INDEX('Data Input'!D:D,18+CEILING((ROW()-6)/2,1)),INDEX('Data Input'!E:E,18+CEILING((ROW()-7)/2,1))),"")</f>
        <v/>
      </c>
      <c r="H160" s="15"/>
    </row>
    <row r="161" spans="1:8" x14ac:dyDescent="0.25">
      <c r="A161" s="22" t="str" cm="1">
        <f t="array" ref="A161">TRIM(IF(INDEX('Data Input'!$D:$D,18+CEILING((ROW()-6)/2,1))&lt;&gt;"",'Data Input'!$E$4,""))</f>
        <v/>
      </c>
      <c r="B161" s="22" t="str" cm="1">
        <f t="array" ref="B161">TRIM(IF(INDEX('Data Input'!$D:$D,18+CEILING((ROW()-6)/2,1))&lt;&gt;"","SC1206B",""))</f>
        <v/>
      </c>
      <c r="C161" s="22" t="str" cm="1">
        <f t="array" ref="C161">TRIM(IF(INDEX('Data Input'!$D:$D,18+CEILING((ROW()-6)/2,1))&lt;&gt;"","EOY",""))</f>
        <v/>
      </c>
      <c r="D161" s="22" t="str" cm="1">
        <f t="array" ref="D161">TRIM(IF(INDEX('Data Input'!$D:$D,18+CEILING((ROW()-6)/2,1))&lt;&gt;"",'Data Input'!$E$5,""))</f>
        <v/>
      </c>
      <c r="E161" s="22" t="str" cm="1">
        <f t="array" ref="E161">IF(INDEX('Data Input'!C:C,18+CEILING((ROW()-6)/2,1))&lt;&gt;"","STUDARTAG_"&amp; LEFT(INDEX('Data Input'!C:C,18+CEILING((ROW()-6)/2,1)),9) &amp; IF(MOD(ROW()-6,2)=1,"_REQUEST","_PLACE"),"")</f>
        <v/>
      </c>
      <c r="F161" s="22" t="str" cm="1">
        <f t="array" ref="F161">TRIM(IF(INDEX('Data Input'!$D:$D,18+CEILING((ROW()-6)/2,1))&lt;&gt;"","COUNT",""))</f>
        <v/>
      </c>
      <c r="G161" s="22" t="str" cm="1">
        <f t="array" ref="G161">IF(INDEX('Data Input'!C:C,18+CEILING((ROW()-6)/2,1))&lt;&gt;"",IF(MOD(ROW()-6,2)=1,INDEX('Data Input'!D:D,18+CEILING((ROW()-6)/2,1)),INDEX('Data Input'!E:E,18+CEILING((ROW()-7)/2,1))),"")</f>
        <v/>
      </c>
      <c r="H161" s="15"/>
    </row>
    <row r="162" spans="1:8" x14ac:dyDescent="0.25">
      <c r="A162" s="22" t="str" cm="1">
        <f t="array" ref="A162">TRIM(IF(INDEX('Data Input'!$D:$D,18+CEILING((ROW()-6)/2,1))&lt;&gt;"",'Data Input'!$E$4,""))</f>
        <v/>
      </c>
      <c r="B162" s="22" t="str" cm="1">
        <f t="array" ref="B162">TRIM(IF(INDEX('Data Input'!$D:$D,18+CEILING((ROW()-6)/2,1))&lt;&gt;"","SC1206B",""))</f>
        <v/>
      </c>
      <c r="C162" s="22" t="str" cm="1">
        <f t="array" ref="C162">TRIM(IF(INDEX('Data Input'!$D:$D,18+CEILING((ROW()-6)/2,1))&lt;&gt;"","EOY",""))</f>
        <v/>
      </c>
      <c r="D162" s="22" t="str" cm="1">
        <f t="array" ref="D162">TRIM(IF(INDEX('Data Input'!$D:$D,18+CEILING((ROW()-6)/2,1))&lt;&gt;"",'Data Input'!$E$5,""))</f>
        <v/>
      </c>
      <c r="E162" s="22" t="str" cm="1">
        <f t="array" ref="E162">IF(INDEX('Data Input'!C:C,18+CEILING((ROW()-6)/2,1))&lt;&gt;"","STUDARTAG_"&amp; LEFT(INDEX('Data Input'!C:C,18+CEILING((ROW()-6)/2,1)),9) &amp; IF(MOD(ROW()-6,2)=1,"_REQUEST","_PLACE"),"")</f>
        <v/>
      </c>
      <c r="F162" s="22" t="str" cm="1">
        <f t="array" ref="F162">TRIM(IF(INDEX('Data Input'!$D:$D,18+CEILING((ROW()-6)/2,1))&lt;&gt;"","COUNT",""))</f>
        <v/>
      </c>
      <c r="G162" s="22" t="str" cm="1">
        <f t="array" ref="G162">IF(INDEX('Data Input'!C:C,18+CEILING((ROW()-6)/2,1))&lt;&gt;"",IF(MOD(ROW()-6,2)=1,INDEX('Data Input'!D:D,18+CEILING((ROW()-6)/2,1)),INDEX('Data Input'!E:E,18+CEILING((ROW()-7)/2,1))),"")</f>
        <v/>
      </c>
      <c r="H162" s="15"/>
    </row>
    <row r="163" spans="1:8" x14ac:dyDescent="0.25">
      <c r="A163" s="22" t="str" cm="1">
        <f t="array" ref="A163">TRIM(IF(INDEX('Data Input'!$D:$D,18+CEILING((ROW()-6)/2,1))&lt;&gt;"",'Data Input'!$E$4,""))</f>
        <v/>
      </c>
      <c r="B163" s="22" t="str" cm="1">
        <f t="array" ref="B163">TRIM(IF(INDEX('Data Input'!$D:$D,18+CEILING((ROW()-6)/2,1))&lt;&gt;"","SC1206B",""))</f>
        <v/>
      </c>
      <c r="C163" s="22" t="str" cm="1">
        <f t="array" ref="C163">TRIM(IF(INDEX('Data Input'!$D:$D,18+CEILING((ROW()-6)/2,1))&lt;&gt;"","EOY",""))</f>
        <v/>
      </c>
      <c r="D163" s="22" t="str" cm="1">
        <f t="array" ref="D163">TRIM(IF(INDEX('Data Input'!$D:$D,18+CEILING((ROW()-6)/2,1))&lt;&gt;"",'Data Input'!$E$5,""))</f>
        <v/>
      </c>
      <c r="E163" s="22" t="str" cm="1">
        <f t="array" ref="E163">IF(INDEX('Data Input'!C:C,18+CEILING((ROW()-6)/2,1))&lt;&gt;"","STUDARTAG_"&amp; LEFT(INDEX('Data Input'!C:C,18+CEILING((ROW()-6)/2,1)),9) &amp; IF(MOD(ROW()-6,2)=1,"_REQUEST","_PLACE"),"")</f>
        <v/>
      </c>
      <c r="F163" s="22" t="str" cm="1">
        <f t="array" ref="F163">TRIM(IF(INDEX('Data Input'!$D:$D,18+CEILING((ROW()-6)/2,1))&lt;&gt;"","COUNT",""))</f>
        <v/>
      </c>
      <c r="G163" s="22" t="str" cm="1">
        <f t="array" ref="G163">IF(INDEX('Data Input'!C:C,18+CEILING((ROW()-6)/2,1))&lt;&gt;"",IF(MOD(ROW()-6,2)=1,INDEX('Data Input'!D:D,18+CEILING((ROW()-6)/2,1)),INDEX('Data Input'!E:E,18+CEILING((ROW()-7)/2,1))),"")</f>
        <v/>
      </c>
      <c r="H163" s="15"/>
    </row>
    <row r="164" spans="1:8" x14ac:dyDescent="0.25">
      <c r="A164" s="22" t="str" cm="1">
        <f t="array" ref="A164">TRIM(IF(INDEX('Data Input'!$D:$D,18+CEILING((ROW()-6)/2,1))&lt;&gt;"",'Data Input'!$E$4,""))</f>
        <v/>
      </c>
      <c r="B164" s="22" t="str" cm="1">
        <f t="array" ref="B164">TRIM(IF(INDEX('Data Input'!$D:$D,18+CEILING((ROW()-6)/2,1))&lt;&gt;"","SC1206B",""))</f>
        <v/>
      </c>
      <c r="C164" s="22" t="str" cm="1">
        <f t="array" ref="C164">TRIM(IF(INDEX('Data Input'!$D:$D,18+CEILING((ROW()-6)/2,1))&lt;&gt;"","EOY",""))</f>
        <v/>
      </c>
      <c r="D164" s="22" t="str" cm="1">
        <f t="array" ref="D164">TRIM(IF(INDEX('Data Input'!$D:$D,18+CEILING((ROW()-6)/2,1))&lt;&gt;"",'Data Input'!$E$5,""))</f>
        <v/>
      </c>
      <c r="E164" s="22" t="str" cm="1">
        <f t="array" ref="E164">IF(INDEX('Data Input'!C:C,18+CEILING((ROW()-6)/2,1))&lt;&gt;"","STUDARTAG_"&amp; LEFT(INDEX('Data Input'!C:C,18+CEILING((ROW()-6)/2,1)),9) &amp; IF(MOD(ROW()-6,2)=1,"_REQUEST","_PLACE"),"")</f>
        <v/>
      </c>
      <c r="F164" s="22" t="str" cm="1">
        <f t="array" ref="F164">TRIM(IF(INDEX('Data Input'!$D:$D,18+CEILING((ROW()-6)/2,1))&lt;&gt;"","COUNT",""))</f>
        <v/>
      </c>
      <c r="G164" s="22" t="str" cm="1">
        <f t="array" ref="G164">IF(INDEX('Data Input'!C:C,18+CEILING((ROW()-6)/2,1))&lt;&gt;"",IF(MOD(ROW()-6,2)=1,INDEX('Data Input'!D:D,18+CEILING((ROW()-6)/2,1)),INDEX('Data Input'!E:E,18+CEILING((ROW()-7)/2,1))),"")</f>
        <v/>
      </c>
      <c r="H164" s="15"/>
    </row>
    <row r="165" spans="1:8" x14ac:dyDescent="0.25">
      <c r="A165" s="22" t="str" cm="1">
        <f t="array" ref="A165">TRIM(IF(INDEX('Data Input'!$D:$D,18+CEILING((ROW()-6)/2,1))&lt;&gt;"",'Data Input'!$E$4,""))</f>
        <v/>
      </c>
      <c r="B165" s="22" t="str" cm="1">
        <f t="array" ref="B165">TRIM(IF(INDEX('Data Input'!$D:$D,18+CEILING((ROW()-6)/2,1))&lt;&gt;"","SC1206B",""))</f>
        <v/>
      </c>
      <c r="C165" s="22" t="str" cm="1">
        <f t="array" ref="C165">TRIM(IF(INDEX('Data Input'!$D:$D,18+CEILING((ROW()-6)/2,1))&lt;&gt;"","EOY",""))</f>
        <v/>
      </c>
      <c r="D165" s="22" t="str" cm="1">
        <f t="array" ref="D165">TRIM(IF(INDEX('Data Input'!$D:$D,18+CEILING((ROW()-6)/2,1))&lt;&gt;"",'Data Input'!$E$5,""))</f>
        <v/>
      </c>
      <c r="E165" s="22" t="str" cm="1">
        <f t="array" ref="E165">IF(INDEX('Data Input'!C:C,18+CEILING((ROW()-6)/2,1))&lt;&gt;"","STUDARTAG_"&amp; LEFT(INDEX('Data Input'!C:C,18+CEILING((ROW()-6)/2,1)),9) &amp; IF(MOD(ROW()-6,2)=1,"_REQUEST","_PLACE"),"")</f>
        <v/>
      </c>
      <c r="F165" s="22" t="str" cm="1">
        <f t="array" ref="F165">TRIM(IF(INDEX('Data Input'!$D:$D,18+CEILING((ROW()-6)/2,1))&lt;&gt;"","COUNT",""))</f>
        <v/>
      </c>
      <c r="G165" s="22" t="str" cm="1">
        <f t="array" ref="G165">IF(INDEX('Data Input'!C:C,18+CEILING((ROW()-6)/2,1))&lt;&gt;"",IF(MOD(ROW()-6,2)=1,INDEX('Data Input'!D:D,18+CEILING((ROW()-6)/2,1)),INDEX('Data Input'!E:E,18+CEILING((ROW()-7)/2,1))),"")</f>
        <v/>
      </c>
      <c r="H165" s="15"/>
    </row>
    <row r="166" spans="1:8" x14ac:dyDescent="0.25">
      <c r="A166" s="22" t="str" cm="1">
        <f t="array" ref="A166">TRIM(IF(INDEX('Data Input'!$D:$D,18+CEILING((ROW()-6)/2,1))&lt;&gt;"",'Data Input'!$E$4,""))</f>
        <v/>
      </c>
      <c r="B166" s="22" t="str" cm="1">
        <f t="array" ref="B166">TRIM(IF(INDEX('Data Input'!$D:$D,18+CEILING((ROW()-6)/2,1))&lt;&gt;"","SC1206B",""))</f>
        <v/>
      </c>
      <c r="C166" s="22" t="str" cm="1">
        <f t="array" ref="C166">TRIM(IF(INDEX('Data Input'!$D:$D,18+CEILING((ROW()-6)/2,1))&lt;&gt;"","EOY",""))</f>
        <v/>
      </c>
      <c r="D166" s="22" t="str" cm="1">
        <f t="array" ref="D166">TRIM(IF(INDEX('Data Input'!$D:$D,18+CEILING((ROW()-6)/2,1))&lt;&gt;"",'Data Input'!$E$5,""))</f>
        <v/>
      </c>
      <c r="E166" s="22" t="str" cm="1">
        <f t="array" ref="E166">IF(INDEX('Data Input'!C:C,18+CEILING((ROW()-6)/2,1))&lt;&gt;"","STUDARTAG_"&amp; LEFT(INDEX('Data Input'!C:C,18+CEILING((ROW()-6)/2,1)),9) &amp; IF(MOD(ROW()-6,2)=1,"_REQUEST","_PLACE"),"")</f>
        <v/>
      </c>
      <c r="F166" s="22" t="str" cm="1">
        <f t="array" ref="F166">TRIM(IF(INDEX('Data Input'!$D:$D,18+CEILING((ROW()-6)/2,1))&lt;&gt;"","COUNT",""))</f>
        <v/>
      </c>
      <c r="G166" s="22" t="str" cm="1">
        <f t="array" ref="G166">IF(INDEX('Data Input'!C:C,18+CEILING((ROW()-6)/2,1))&lt;&gt;"",IF(MOD(ROW()-6,2)=1,INDEX('Data Input'!D:D,18+CEILING((ROW()-6)/2,1)),INDEX('Data Input'!E:E,18+CEILING((ROW()-7)/2,1))),"")</f>
        <v/>
      </c>
      <c r="H166" s="15"/>
    </row>
    <row r="167" spans="1:8" x14ac:dyDescent="0.25">
      <c r="A167" s="22" t="str" cm="1">
        <f t="array" ref="A167">TRIM(IF(INDEX('Data Input'!$D:$D,18+CEILING((ROW()-6)/2,1))&lt;&gt;"",'Data Input'!$E$4,""))</f>
        <v/>
      </c>
      <c r="B167" s="22" t="str" cm="1">
        <f t="array" ref="B167">TRIM(IF(INDEX('Data Input'!$D:$D,18+CEILING((ROW()-6)/2,1))&lt;&gt;"","SC1206B",""))</f>
        <v/>
      </c>
      <c r="C167" s="22" t="str" cm="1">
        <f t="array" ref="C167">TRIM(IF(INDEX('Data Input'!$D:$D,18+CEILING((ROW()-6)/2,1))&lt;&gt;"","EOY",""))</f>
        <v/>
      </c>
      <c r="D167" s="22" t="str" cm="1">
        <f t="array" ref="D167">TRIM(IF(INDEX('Data Input'!$D:$D,18+CEILING((ROW()-6)/2,1))&lt;&gt;"",'Data Input'!$E$5,""))</f>
        <v/>
      </c>
      <c r="E167" s="22" t="str" cm="1">
        <f t="array" ref="E167">IF(INDEX('Data Input'!C:C,18+CEILING((ROW()-6)/2,1))&lt;&gt;"","STUDARTAG_"&amp; LEFT(INDEX('Data Input'!C:C,18+CEILING((ROW()-6)/2,1)),9) &amp; IF(MOD(ROW()-6,2)=1,"_REQUEST","_PLACE"),"")</f>
        <v/>
      </c>
      <c r="F167" s="22" t="str" cm="1">
        <f t="array" ref="F167">TRIM(IF(INDEX('Data Input'!$D:$D,18+CEILING((ROW()-6)/2,1))&lt;&gt;"","COUNT",""))</f>
        <v/>
      </c>
      <c r="G167" s="22" t="str" cm="1">
        <f t="array" ref="G167">IF(INDEX('Data Input'!C:C,18+CEILING((ROW()-6)/2,1))&lt;&gt;"",IF(MOD(ROW()-6,2)=1,INDEX('Data Input'!D:D,18+CEILING((ROW()-6)/2,1)),INDEX('Data Input'!E:E,18+CEILING((ROW()-7)/2,1))),"")</f>
        <v/>
      </c>
      <c r="H167" s="15"/>
    </row>
    <row r="168" spans="1:8" x14ac:dyDescent="0.25">
      <c r="A168" s="22" t="str" cm="1">
        <f t="array" ref="A168">TRIM(IF(INDEX('Data Input'!$D:$D,18+CEILING((ROW()-6)/2,1))&lt;&gt;"",'Data Input'!$E$4,""))</f>
        <v/>
      </c>
      <c r="B168" s="22" t="str" cm="1">
        <f t="array" ref="B168">TRIM(IF(INDEX('Data Input'!$D:$D,18+CEILING((ROW()-6)/2,1))&lt;&gt;"","SC1206B",""))</f>
        <v/>
      </c>
      <c r="C168" s="22" t="str" cm="1">
        <f t="array" ref="C168">TRIM(IF(INDEX('Data Input'!$D:$D,18+CEILING((ROW()-6)/2,1))&lt;&gt;"","EOY",""))</f>
        <v/>
      </c>
      <c r="D168" s="22" t="str" cm="1">
        <f t="array" ref="D168">TRIM(IF(INDEX('Data Input'!$D:$D,18+CEILING((ROW()-6)/2,1))&lt;&gt;"",'Data Input'!$E$5,""))</f>
        <v/>
      </c>
      <c r="E168" s="22" t="str" cm="1">
        <f t="array" ref="E168">IF(INDEX('Data Input'!C:C,18+CEILING((ROW()-6)/2,1))&lt;&gt;"","STUDARTAG_"&amp; LEFT(INDEX('Data Input'!C:C,18+CEILING((ROW()-6)/2,1)),9) &amp; IF(MOD(ROW()-6,2)=1,"_REQUEST","_PLACE"),"")</f>
        <v/>
      </c>
      <c r="F168" s="22" t="str" cm="1">
        <f t="array" ref="F168">TRIM(IF(INDEX('Data Input'!$D:$D,18+CEILING((ROW()-6)/2,1))&lt;&gt;"","COUNT",""))</f>
        <v/>
      </c>
      <c r="G168" s="22" t="str" cm="1">
        <f t="array" ref="G168">IF(INDEX('Data Input'!C:C,18+CEILING((ROW()-6)/2,1))&lt;&gt;"",IF(MOD(ROW()-6,2)=1,INDEX('Data Input'!D:D,18+CEILING((ROW()-6)/2,1)),INDEX('Data Input'!E:E,18+CEILING((ROW()-7)/2,1))),"")</f>
        <v/>
      </c>
      <c r="H168" s="15"/>
    </row>
    <row r="169" spans="1:8" x14ac:dyDescent="0.25">
      <c r="A169" s="22" t="str" cm="1">
        <f t="array" ref="A169">TRIM(IF(INDEX('Data Input'!$D:$D,18+CEILING((ROW()-6)/2,1))&lt;&gt;"",'Data Input'!$E$4,""))</f>
        <v/>
      </c>
      <c r="B169" s="22" t="str" cm="1">
        <f t="array" ref="B169">TRIM(IF(INDEX('Data Input'!$D:$D,18+CEILING((ROW()-6)/2,1))&lt;&gt;"","SC1206B",""))</f>
        <v/>
      </c>
      <c r="C169" s="22" t="str" cm="1">
        <f t="array" ref="C169">TRIM(IF(INDEX('Data Input'!$D:$D,18+CEILING((ROW()-6)/2,1))&lt;&gt;"","EOY",""))</f>
        <v/>
      </c>
      <c r="D169" s="22" t="str" cm="1">
        <f t="array" ref="D169">TRIM(IF(INDEX('Data Input'!$D:$D,18+CEILING((ROW()-6)/2,1))&lt;&gt;"",'Data Input'!$E$5,""))</f>
        <v/>
      </c>
      <c r="E169" s="22" t="str" cm="1">
        <f t="array" ref="E169">IF(INDEX('Data Input'!C:C,18+CEILING((ROW()-6)/2,1))&lt;&gt;"","STUDARTAG_"&amp; LEFT(INDEX('Data Input'!C:C,18+CEILING((ROW()-6)/2,1)),9) &amp; IF(MOD(ROW()-6,2)=1,"_REQUEST","_PLACE"),"")</f>
        <v/>
      </c>
      <c r="F169" s="22" t="str" cm="1">
        <f t="array" ref="F169">TRIM(IF(INDEX('Data Input'!$D:$D,18+CEILING((ROW()-6)/2,1))&lt;&gt;"","COUNT",""))</f>
        <v/>
      </c>
      <c r="G169" s="22" t="str" cm="1">
        <f t="array" ref="G169">IF(INDEX('Data Input'!C:C,18+CEILING((ROW()-6)/2,1))&lt;&gt;"",IF(MOD(ROW()-6,2)=1,INDEX('Data Input'!D:D,18+CEILING((ROW()-6)/2,1)),INDEX('Data Input'!E:E,18+CEILING((ROW()-7)/2,1))),"")</f>
        <v/>
      </c>
      <c r="H169" s="15"/>
    </row>
    <row r="170" spans="1:8" x14ac:dyDescent="0.25">
      <c r="A170" s="22" t="str" cm="1">
        <f t="array" ref="A170">TRIM(IF(INDEX('Data Input'!$D:$D,18+CEILING((ROW()-6)/2,1))&lt;&gt;"",'Data Input'!$E$4,""))</f>
        <v/>
      </c>
      <c r="B170" s="22" t="str" cm="1">
        <f t="array" ref="B170">TRIM(IF(INDEX('Data Input'!$D:$D,18+CEILING((ROW()-6)/2,1))&lt;&gt;"","SC1206B",""))</f>
        <v/>
      </c>
      <c r="C170" s="22" t="str" cm="1">
        <f t="array" ref="C170">TRIM(IF(INDEX('Data Input'!$D:$D,18+CEILING((ROW()-6)/2,1))&lt;&gt;"","EOY",""))</f>
        <v/>
      </c>
      <c r="D170" s="22" t="str" cm="1">
        <f t="array" ref="D170">TRIM(IF(INDEX('Data Input'!$D:$D,18+CEILING((ROW()-6)/2,1))&lt;&gt;"",'Data Input'!$E$5,""))</f>
        <v/>
      </c>
      <c r="E170" s="22" t="str" cm="1">
        <f t="array" ref="E170">IF(INDEX('Data Input'!C:C,18+CEILING((ROW()-6)/2,1))&lt;&gt;"","STUDARTAG_"&amp; LEFT(INDEX('Data Input'!C:C,18+CEILING((ROW()-6)/2,1)),9) &amp; IF(MOD(ROW()-6,2)=1,"_REQUEST","_PLACE"),"")</f>
        <v/>
      </c>
      <c r="F170" s="22" t="str" cm="1">
        <f t="array" ref="F170">TRIM(IF(INDEX('Data Input'!$D:$D,18+CEILING((ROW()-6)/2,1))&lt;&gt;"","COUNT",""))</f>
        <v/>
      </c>
      <c r="G170" s="22" t="str" cm="1">
        <f t="array" ref="G170">IF(INDEX('Data Input'!C:C,18+CEILING((ROW()-6)/2,1))&lt;&gt;"",IF(MOD(ROW()-6,2)=1,INDEX('Data Input'!D:D,18+CEILING((ROW()-6)/2,1)),INDEX('Data Input'!E:E,18+CEILING((ROW()-7)/2,1))),"")</f>
        <v/>
      </c>
      <c r="H170" s="15"/>
    </row>
    <row r="171" spans="1:8" x14ac:dyDescent="0.25">
      <c r="A171" s="22" t="str" cm="1">
        <f t="array" ref="A171">TRIM(IF(INDEX('Data Input'!$D:$D,18+CEILING((ROW()-6)/2,1))&lt;&gt;"",'Data Input'!$E$4,""))</f>
        <v/>
      </c>
      <c r="B171" s="22" t="str" cm="1">
        <f t="array" ref="B171">TRIM(IF(INDEX('Data Input'!$D:$D,18+CEILING((ROW()-6)/2,1))&lt;&gt;"","SC1206B",""))</f>
        <v/>
      </c>
      <c r="C171" s="22" t="str" cm="1">
        <f t="array" ref="C171">TRIM(IF(INDEX('Data Input'!$D:$D,18+CEILING((ROW()-6)/2,1))&lt;&gt;"","EOY",""))</f>
        <v/>
      </c>
      <c r="D171" s="22" t="str" cm="1">
        <f t="array" ref="D171">TRIM(IF(INDEX('Data Input'!$D:$D,18+CEILING((ROW()-6)/2,1))&lt;&gt;"",'Data Input'!$E$5,""))</f>
        <v/>
      </c>
      <c r="E171" s="22" t="str" cm="1">
        <f t="array" ref="E171">IF(INDEX('Data Input'!C:C,18+CEILING((ROW()-6)/2,1))&lt;&gt;"","STUDARTAG_"&amp; LEFT(INDEX('Data Input'!C:C,18+CEILING((ROW()-6)/2,1)),9) &amp; IF(MOD(ROW()-6,2)=1,"_REQUEST","_PLACE"),"")</f>
        <v/>
      </c>
      <c r="F171" s="22" t="str" cm="1">
        <f t="array" ref="F171">TRIM(IF(INDEX('Data Input'!$D:$D,18+CEILING((ROW()-6)/2,1))&lt;&gt;"","COUNT",""))</f>
        <v/>
      </c>
      <c r="G171" s="22" t="str" cm="1">
        <f t="array" ref="G171">IF(INDEX('Data Input'!C:C,18+CEILING((ROW()-6)/2,1))&lt;&gt;"",IF(MOD(ROW()-6,2)=1,INDEX('Data Input'!D:D,18+CEILING((ROW()-6)/2,1)),INDEX('Data Input'!E:E,18+CEILING((ROW()-7)/2,1))),"")</f>
        <v/>
      </c>
      <c r="H171" s="15"/>
    </row>
    <row r="172" spans="1:8" x14ac:dyDescent="0.25">
      <c r="A172" s="22" t="str" cm="1">
        <f t="array" ref="A172">TRIM(IF(INDEX('Data Input'!$D:$D,18+CEILING((ROW()-6)/2,1))&lt;&gt;"",'Data Input'!$E$4,""))</f>
        <v/>
      </c>
      <c r="B172" s="22" t="str" cm="1">
        <f t="array" ref="B172">TRIM(IF(INDEX('Data Input'!$D:$D,18+CEILING((ROW()-6)/2,1))&lt;&gt;"","SC1206B",""))</f>
        <v/>
      </c>
      <c r="C172" s="22" t="str" cm="1">
        <f t="array" ref="C172">TRIM(IF(INDEX('Data Input'!$D:$D,18+CEILING((ROW()-6)/2,1))&lt;&gt;"","EOY",""))</f>
        <v/>
      </c>
      <c r="D172" s="22" t="str" cm="1">
        <f t="array" ref="D172">TRIM(IF(INDEX('Data Input'!$D:$D,18+CEILING((ROW()-6)/2,1))&lt;&gt;"",'Data Input'!$E$5,""))</f>
        <v/>
      </c>
      <c r="E172" s="22" t="str" cm="1">
        <f t="array" ref="E172">IF(INDEX('Data Input'!C:C,18+CEILING((ROW()-6)/2,1))&lt;&gt;"","STUDARTAG_"&amp; LEFT(INDEX('Data Input'!C:C,18+CEILING((ROW()-6)/2,1)),9) &amp; IF(MOD(ROW()-6,2)=1,"_REQUEST","_PLACE"),"")</f>
        <v/>
      </c>
      <c r="F172" s="22" t="str" cm="1">
        <f t="array" ref="F172">TRIM(IF(INDEX('Data Input'!$D:$D,18+CEILING((ROW()-6)/2,1))&lt;&gt;"","COUNT",""))</f>
        <v/>
      </c>
      <c r="G172" s="22" t="str" cm="1">
        <f t="array" ref="G172">IF(INDEX('Data Input'!C:C,18+CEILING((ROW()-6)/2,1))&lt;&gt;"",IF(MOD(ROW()-6,2)=1,INDEX('Data Input'!D:D,18+CEILING((ROW()-6)/2,1)),INDEX('Data Input'!E:E,18+CEILING((ROW()-7)/2,1))),"")</f>
        <v/>
      </c>
      <c r="H172" s="15"/>
    </row>
    <row r="173" spans="1:8" x14ac:dyDescent="0.25">
      <c r="A173" s="22" t="str" cm="1">
        <f t="array" ref="A173">TRIM(IF(INDEX('Data Input'!$D:$D,18+CEILING((ROW()-6)/2,1))&lt;&gt;"",'Data Input'!$E$4,""))</f>
        <v/>
      </c>
      <c r="B173" s="22" t="str" cm="1">
        <f t="array" ref="B173">TRIM(IF(INDEX('Data Input'!$D:$D,18+CEILING((ROW()-6)/2,1))&lt;&gt;"","SC1206B",""))</f>
        <v/>
      </c>
      <c r="C173" s="22" t="str" cm="1">
        <f t="array" ref="C173">TRIM(IF(INDEX('Data Input'!$D:$D,18+CEILING((ROW()-6)/2,1))&lt;&gt;"","EOY",""))</f>
        <v/>
      </c>
      <c r="D173" s="22" t="str" cm="1">
        <f t="array" ref="D173">TRIM(IF(INDEX('Data Input'!$D:$D,18+CEILING((ROW()-6)/2,1))&lt;&gt;"",'Data Input'!$E$5,""))</f>
        <v/>
      </c>
      <c r="E173" s="22" t="str" cm="1">
        <f t="array" ref="E173">IF(INDEX('Data Input'!C:C,18+CEILING((ROW()-6)/2,1))&lt;&gt;"","STUDARTAG_"&amp; LEFT(INDEX('Data Input'!C:C,18+CEILING((ROW()-6)/2,1)),9) &amp; IF(MOD(ROW()-6,2)=1,"_REQUEST","_PLACE"),"")</f>
        <v/>
      </c>
      <c r="F173" s="22" t="str" cm="1">
        <f t="array" ref="F173">TRIM(IF(INDEX('Data Input'!$D:$D,18+CEILING((ROW()-6)/2,1))&lt;&gt;"","COUNT",""))</f>
        <v/>
      </c>
      <c r="G173" s="22" t="str" cm="1">
        <f t="array" ref="G173">IF(INDEX('Data Input'!C:C,18+CEILING((ROW()-6)/2,1))&lt;&gt;"",IF(MOD(ROW()-6,2)=1,INDEX('Data Input'!D:D,18+CEILING((ROW()-6)/2,1)),INDEX('Data Input'!E:E,18+CEILING((ROW()-7)/2,1))),"")</f>
        <v/>
      </c>
      <c r="H173" s="15"/>
    </row>
    <row r="174" spans="1:8" x14ac:dyDescent="0.25">
      <c r="A174" s="22" t="str" cm="1">
        <f t="array" ref="A174">TRIM(IF(INDEX('Data Input'!$D:$D,18+CEILING((ROW()-6)/2,1))&lt;&gt;"",'Data Input'!$E$4,""))</f>
        <v/>
      </c>
      <c r="B174" s="22" t="str" cm="1">
        <f t="array" ref="B174">TRIM(IF(INDEX('Data Input'!$D:$D,18+CEILING((ROW()-6)/2,1))&lt;&gt;"","SC1206B",""))</f>
        <v/>
      </c>
      <c r="C174" s="22" t="str" cm="1">
        <f t="array" ref="C174">TRIM(IF(INDEX('Data Input'!$D:$D,18+CEILING((ROW()-6)/2,1))&lt;&gt;"","EOY",""))</f>
        <v/>
      </c>
      <c r="D174" s="22" t="str" cm="1">
        <f t="array" ref="D174">TRIM(IF(INDEX('Data Input'!$D:$D,18+CEILING((ROW()-6)/2,1))&lt;&gt;"",'Data Input'!$E$5,""))</f>
        <v/>
      </c>
      <c r="E174" s="22" t="str" cm="1">
        <f t="array" ref="E174">IF(INDEX('Data Input'!C:C,18+CEILING((ROW()-6)/2,1))&lt;&gt;"","STUDARTAG_"&amp; LEFT(INDEX('Data Input'!C:C,18+CEILING((ROW()-6)/2,1)),9) &amp; IF(MOD(ROW()-6,2)=1,"_REQUEST","_PLACE"),"")</f>
        <v/>
      </c>
      <c r="F174" s="22" t="str" cm="1">
        <f t="array" ref="F174">TRIM(IF(INDEX('Data Input'!$D:$D,18+CEILING((ROW()-6)/2,1))&lt;&gt;"","COUNT",""))</f>
        <v/>
      </c>
      <c r="G174" s="22" t="str" cm="1">
        <f t="array" ref="G174">IF(INDEX('Data Input'!C:C,18+CEILING((ROW()-6)/2,1))&lt;&gt;"",IF(MOD(ROW()-6,2)=1,INDEX('Data Input'!D:D,18+CEILING((ROW()-6)/2,1)),INDEX('Data Input'!E:E,18+CEILING((ROW()-7)/2,1))),"")</f>
        <v/>
      </c>
      <c r="H174" s="15"/>
    </row>
    <row r="175" spans="1:8" x14ac:dyDescent="0.25">
      <c r="A175" s="22" t="str" cm="1">
        <f t="array" ref="A175">TRIM(IF(INDEX('Data Input'!$D:$D,18+CEILING((ROW()-6)/2,1))&lt;&gt;"",'Data Input'!$E$4,""))</f>
        <v/>
      </c>
      <c r="B175" s="22" t="str" cm="1">
        <f t="array" ref="B175">TRIM(IF(INDEX('Data Input'!$D:$D,18+CEILING((ROW()-6)/2,1))&lt;&gt;"","SC1206B",""))</f>
        <v/>
      </c>
      <c r="C175" s="22" t="str" cm="1">
        <f t="array" ref="C175">TRIM(IF(INDEX('Data Input'!$D:$D,18+CEILING((ROW()-6)/2,1))&lt;&gt;"","EOY",""))</f>
        <v/>
      </c>
      <c r="D175" s="22" t="str" cm="1">
        <f t="array" ref="D175">TRIM(IF(INDEX('Data Input'!$D:$D,18+CEILING((ROW()-6)/2,1))&lt;&gt;"",'Data Input'!$E$5,""))</f>
        <v/>
      </c>
      <c r="E175" s="22" t="str" cm="1">
        <f t="array" ref="E175">IF(INDEX('Data Input'!C:C,18+CEILING((ROW()-6)/2,1))&lt;&gt;"","STUDARTAG_"&amp; LEFT(INDEX('Data Input'!C:C,18+CEILING((ROW()-6)/2,1)),9) &amp; IF(MOD(ROW()-6,2)=1,"_REQUEST","_PLACE"),"")</f>
        <v/>
      </c>
      <c r="F175" s="22" t="str" cm="1">
        <f t="array" ref="F175">TRIM(IF(INDEX('Data Input'!$D:$D,18+CEILING((ROW()-6)/2,1))&lt;&gt;"","COUNT",""))</f>
        <v/>
      </c>
      <c r="G175" s="22" t="str" cm="1">
        <f t="array" ref="G175">IF(INDEX('Data Input'!C:C,18+CEILING((ROW()-6)/2,1))&lt;&gt;"",IF(MOD(ROW()-6,2)=1,INDEX('Data Input'!D:D,18+CEILING((ROW()-6)/2,1)),INDEX('Data Input'!E:E,18+CEILING((ROW()-7)/2,1))),"")</f>
        <v/>
      </c>
      <c r="H175" s="15"/>
    </row>
    <row r="176" spans="1:8" x14ac:dyDescent="0.25">
      <c r="A176" s="22" t="str" cm="1">
        <f t="array" ref="A176">TRIM(IF(INDEX('Data Input'!$D:$D,18+CEILING((ROW()-6)/2,1))&lt;&gt;"",'Data Input'!$E$4,""))</f>
        <v/>
      </c>
      <c r="B176" s="22" t="str" cm="1">
        <f t="array" ref="B176">TRIM(IF(INDEX('Data Input'!$D:$D,18+CEILING((ROW()-6)/2,1))&lt;&gt;"","SC1206B",""))</f>
        <v/>
      </c>
      <c r="C176" s="22" t="str" cm="1">
        <f t="array" ref="C176">TRIM(IF(INDEX('Data Input'!$D:$D,18+CEILING((ROW()-6)/2,1))&lt;&gt;"","EOY",""))</f>
        <v/>
      </c>
      <c r="D176" s="22" t="str" cm="1">
        <f t="array" ref="D176">TRIM(IF(INDEX('Data Input'!$D:$D,18+CEILING((ROW()-6)/2,1))&lt;&gt;"",'Data Input'!$E$5,""))</f>
        <v/>
      </c>
      <c r="E176" s="22" t="str" cm="1">
        <f t="array" ref="E176">IF(INDEX('Data Input'!C:C,18+CEILING((ROW()-6)/2,1))&lt;&gt;"","STUDARTAG_"&amp; LEFT(INDEX('Data Input'!C:C,18+CEILING((ROW()-6)/2,1)),9) &amp; IF(MOD(ROW()-6,2)=1,"_REQUEST","_PLACE"),"")</f>
        <v/>
      </c>
      <c r="F176" s="22" t="str" cm="1">
        <f t="array" ref="F176">TRIM(IF(INDEX('Data Input'!$D:$D,18+CEILING((ROW()-6)/2,1))&lt;&gt;"","COUNT",""))</f>
        <v/>
      </c>
      <c r="G176" s="22" t="str" cm="1">
        <f t="array" ref="G176">IF(INDEX('Data Input'!C:C,18+CEILING((ROW()-6)/2,1))&lt;&gt;"",IF(MOD(ROW()-6,2)=1,INDEX('Data Input'!D:D,18+CEILING((ROW()-6)/2,1)),INDEX('Data Input'!E:E,18+CEILING((ROW()-7)/2,1))),"")</f>
        <v/>
      </c>
      <c r="H176" s="15"/>
    </row>
    <row r="177" spans="1:8" x14ac:dyDescent="0.25">
      <c r="A177" s="22" t="str" cm="1">
        <f t="array" ref="A177">TRIM(IF(INDEX('Data Input'!$D:$D,18+CEILING((ROW()-6)/2,1))&lt;&gt;"",'Data Input'!$E$4,""))</f>
        <v/>
      </c>
      <c r="B177" s="22" t="str" cm="1">
        <f t="array" ref="B177">TRIM(IF(INDEX('Data Input'!$D:$D,18+CEILING((ROW()-6)/2,1))&lt;&gt;"","SC1206B",""))</f>
        <v/>
      </c>
      <c r="C177" s="22" t="str" cm="1">
        <f t="array" ref="C177">TRIM(IF(INDEX('Data Input'!$D:$D,18+CEILING((ROW()-6)/2,1))&lt;&gt;"","EOY",""))</f>
        <v/>
      </c>
      <c r="D177" s="22" t="str" cm="1">
        <f t="array" ref="D177">TRIM(IF(INDEX('Data Input'!$D:$D,18+CEILING((ROW()-6)/2,1))&lt;&gt;"",'Data Input'!$E$5,""))</f>
        <v/>
      </c>
      <c r="E177" s="22" t="str" cm="1">
        <f t="array" ref="E177">IF(INDEX('Data Input'!C:C,18+CEILING((ROW()-6)/2,1))&lt;&gt;"","STUDARTAG_"&amp; LEFT(INDEX('Data Input'!C:C,18+CEILING((ROW()-6)/2,1)),9) &amp; IF(MOD(ROW()-6,2)=1,"_REQUEST","_PLACE"),"")</f>
        <v/>
      </c>
      <c r="F177" s="22" t="str" cm="1">
        <f t="array" ref="F177">TRIM(IF(INDEX('Data Input'!$D:$D,18+CEILING((ROW()-6)/2,1))&lt;&gt;"","COUNT",""))</f>
        <v/>
      </c>
      <c r="G177" s="22" t="str" cm="1">
        <f t="array" ref="G177">IF(INDEX('Data Input'!C:C,18+CEILING((ROW()-6)/2,1))&lt;&gt;"",IF(MOD(ROW()-6,2)=1,INDEX('Data Input'!D:D,18+CEILING((ROW()-6)/2,1)),INDEX('Data Input'!E:E,18+CEILING((ROW()-7)/2,1))),"")</f>
        <v/>
      </c>
      <c r="H177" s="15"/>
    </row>
    <row r="178" spans="1:8" x14ac:dyDescent="0.25">
      <c r="A178" s="22" t="str" cm="1">
        <f t="array" ref="A178">TRIM(IF(INDEX('Data Input'!$D:$D,18+CEILING((ROW()-6)/2,1))&lt;&gt;"",'Data Input'!$E$4,""))</f>
        <v/>
      </c>
      <c r="B178" s="22" t="str" cm="1">
        <f t="array" ref="B178">TRIM(IF(INDEX('Data Input'!$D:$D,18+CEILING((ROW()-6)/2,1))&lt;&gt;"","SC1206B",""))</f>
        <v/>
      </c>
      <c r="C178" s="22" t="str" cm="1">
        <f t="array" ref="C178">TRIM(IF(INDEX('Data Input'!$D:$D,18+CEILING((ROW()-6)/2,1))&lt;&gt;"","EOY",""))</f>
        <v/>
      </c>
      <c r="D178" s="22" t="str" cm="1">
        <f t="array" ref="D178">TRIM(IF(INDEX('Data Input'!$D:$D,18+CEILING((ROW()-6)/2,1))&lt;&gt;"",'Data Input'!$E$5,""))</f>
        <v/>
      </c>
      <c r="E178" s="22" t="str" cm="1">
        <f t="array" ref="E178">IF(INDEX('Data Input'!C:C,18+CEILING((ROW()-6)/2,1))&lt;&gt;"","STUDARTAG_"&amp; LEFT(INDEX('Data Input'!C:C,18+CEILING((ROW()-6)/2,1)),9) &amp; IF(MOD(ROW()-6,2)=1,"_REQUEST","_PLACE"),"")</f>
        <v/>
      </c>
      <c r="F178" s="22" t="str" cm="1">
        <f t="array" ref="F178">TRIM(IF(INDEX('Data Input'!$D:$D,18+CEILING((ROW()-6)/2,1))&lt;&gt;"","COUNT",""))</f>
        <v/>
      </c>
      <c r="G178" s="22" t="str" cm="1">
        <f t="array" ref="G178">IF(INDEX('Data Input'!C:C,18+CEILING((ROW()-6)/2,1))&lt;&gt;"",IF(MOD(ROW()-6,2)=1,INDEX('Data Input'!D:D,18+CEILING((ROW()-6)/2,1)),INDEX('Data Input'!E:E,18+CEILING((ROW()-7)/2,1))),"")</f>
        <v/>
      </c>
      <c r="H178" s="15"/>
    </row>
    <row r="179" spans="1:8" x14ac:dyDescent="0.25">
      <c r="A179" s="22" t="str" cm="1">
        <f t="array" ref="A179">TRIM(IF(INDEX('Data Input'!$D:$D,18+CEILING((ROW()-6)/2,1))&lt;&gt;"",'Data Input'!$E$4,""))</f>
        <v/>
      </c>
      <c r="B179" s="22" t="str" cm="1">
        <f t="array" ref="B179">TRIM(IF(INDEX('Data Input'!$D:$D,18+CEILING((ROW()-6)/2,1))&lt;&gt;"","SC1206B",""))</f>
        <v/>
      </c>
      <c r="C179" s="22" t="str" cm="1">
        <f t="array" ref="C179">TRIM(IF(INDEX('Data Input'!$D:$D,18+CEILING((ROW()-6)/2,1))&lt;&gt;"","EOY",""))</f>
        <v/>
      </c>
      <c r="D179" s="22" t="str" cm="1">
        <f t="array" ref="D179">TRIM(IF(INDEX('Data Input'!$D:$D,18+CEILING((ROW()-6)/2,1))&lt;&gt;"",'Data Input'!$E$5,""))</f>
        <v/>
      </c>
      <c r="E179" s="22" t="str" cm="1">
        <f t="array" ref="E179">IF(INDEX('Data Input'!C:C,18+CEILING((ROW()-6)/2,1))&lt;&gt;"","STUDARTAG_"&amp; LEFT(INDEX('Data Input'!C:C,18+CEILING((ROW()-6)/2,1)),9) &amp; IF(MOD(ROW()-6,2)=1,"_REQUEST","_PLACE"),"")</f>
        <v/>
      </c>
      <c r="F179" s="22" t="str" cm="1">
        <f t="array" ref="F179">TRIM(IF(INDEX('Data Input'!$D:$D,18+CEILING((ROW()-6)/2,1))&lt;&gt;"","COUNT",""))</f>
        <v/>
      </c>
      <c r="G179" s="22" t="str" cm="1">
        <f t="array" ref="G179">IF(INDEX('Data Input'!C:C,18+CEILING((ROW()-6)/2,1))&lt;&gt;"",IF(MOD(ROW()-6,2)=1,INDEX('Data Input'!D:D,18+CEILING((ROW()-6)/2,1)),INDEX('Data Input'!E:E,18+CEILING((ROW()-7)/2,1))),"")</f>
        <v/>
      </c>
      <c r="H179" s="15"/>
    </row>
    <row r="180" spans="1:8" x14ac:dyDescent="0.25">
      <c r="A180" s="22" t="str" cm="1">
        <f t="array" ref="A180">TRIM(IF(INDEX('Data Input'!$D:$D,18+CEILING((ROW()-6)/2,1))&lt;&gt;"",'Data Input'!$E$4,""))</f>
        <v/>
      </c>
      <c r="B180" s="22" t="str" cm="1">
        <f t="array" ref="B180">TRIM(IF(INDEX('Data Input'!$D:$D,18+CEILING((ROW()-6)/2,1))&lt;&gt;"","SC1206B",""))</f>
        <v/>
      </c>
      <c r="C180" s="22" t="str" cm="1">
        <f t="array" ref="C180">TRIM(IF(INDEX('Data Input'!$D:$D,18+CEILING((ROW()-6)/2,1))&lt;&gt;"","EOY",""))</f>
        <v/>
      </c>
      <c r="D180" s="22" t="str" cm="1">
        <f t="array" ref="D180">TRIM(IF(INDEX('Data Input'!$D:$D,18+CEILING((ROW()-6)/2,1))&lt;&gt;"",'Data Input'!$E$5,""))</f>
        <v/>
      </c>
      <c r="E180" s="22" t="str" cm="1">
        <f t="array" ref="E180">IF(INDEX('Data Input'!C:C,18+CEILING((ROW()-6)/2,1))&lt;&gt;"","STUDARTAG_"&amp; LEFT(INDEX('Data Input'!C:C,18+CEILING((ROW()-6)/2,1)),9) &amp; IF(MOD(ROW()-6,2)=1,"_REQUEST","_PLACE"),"")</f>
        <v/>
      </c>
      <c r="F180" s="22" t="str" cm="1">
        <f t="array" ref="F180">TRIM(IF(INDEX('Data Input'!$D:$D,18+CEILING((ROW()-6)/2,1))&lt;&gt;"","COUNT",""))</f>
        <v/>
      </c>
      <c r="G180" s="22" t="str" cm="1">
        <f t="array" ref="G180">IF(INDEX('Data Input'!C:C,18+CEILING((ROW()-6)/2,1))&lt;&gt;"",IF(MOD(ROW()-6,2)=1,INDEX('Data Input'!D:D,18+CEILING((ROW()-6)/2,1)),INDEX('Data Input'!E:E,18+CEILING((ROW()-7)/2,1))),"")</f>
        <v/>
      </c>
      <c r="H180" s="15"/>
    </row>
    <row r="181" spans="1:8" x14ac:dyDescent="0.25">
      <c r="A181" s="22" t="str" cm="1">
        <f t="array" ref="A181">TRIM(IF(INDEX('Data Input'!$D:$D,18+CEILING((ROW()-6)/2,1))&lt;&gt;"",'Data Input'!$E$4,""))</f>
        <v/>
      </c>
      <c r="B181" s="22" t="str" cm="1">
        <f t="array" ref="B181">TRIM(IF(INDEX('Data Input'!$D:$D,18+CEILING((ROW()-6)/2,1))&lt;&gt;"","SC1206B",""))</f>
        <v/>
      </c>
      <c r="C181" s="22" t="str" cm="1">
        <f t="array" ref="C181">TRIM(IF(INDEX('Data Input'!$D:$D,18+CEILING((ROW()-6)/2,1))&lt;&gt;"","EOY",""))</f>
        <v/>
      </c>
      <c r="D181" s="22" t="str" cm="1">
        <f t="array" ref="D181">TRIM(IF(INDEX('Data Input'!$D:$D,18+CEILING((ROW()-6)/2,1))&lt;&gt;"",'Data Input'!$E$5,""))</f>
        <v/>
      </c>
      <c r="E181" s="22" t="str" cm="1">
        <f t="array" ref="E181">IF(INDEX('Data Input'!C:C,18+CEILING((ROW()-6)/2,1))&lt;&gt;"","STUDARTAG_"&amp; LEFT(INDEX('Data Input'!C:C,18+CEILING((ROW()-6)/2,1)),9) &amp; IF(MOD(ROW()-6,2)=1,"_REQUEST","_PLACE"),"")</f>
        <v/>
      </c>
      <c r="F181" s="22" t="str" cm="1">
        <f t="array" ref="F181">TRIM(IF(INDEX('Data Input'!$D:$D,18+CEILING((ROW()-6)/2,1))&lt;&gt;"","COUNT",""))</f>
        <v/>
      </c>
      <c r="G181" s="22" t="str" cm="1">
        <f t="array" ref="G181">IF(INDEX('Data Input'!C:C,18+CEILING((ROW()-6)/2,1))&lt;&gt;"",IF(MOD(ROW()-6,2)=1,INDEX('Data Input'!D:D,18+CEILING((ROW()-6)/2,1)),INDEX('Data Input'!E:E,18+CEILING((ROW()-7)/2,1))),"")</f>
        <v/>
      </c>
      <c r="H181" s="15"/>
    </row>
    <row r="182" spans="1:8" x14ac:dyDescent="0.25">
      <c r="A182" s="22" t="str" cm="1">
        <f t="array" ref="A182">TRIM(IF(INDEX('Data Input'!$D:$D,18+CEILING((ROW()-6)/2,1))&lt;&gt;"",'Data Input'!$E$4,""))</f>
        <v/>
      </c>
      <c r="B182" s="22" t="str" cm="1">
        <f t="array" ref="B182">TRIM(IF(INDEX('Data Input'!$D:$D,18+CEILING((ROW()-6)/2,1))&lt;&gt;"","SC1206B",""))</f>
        <v/>
      </c>
      <c r="C182" s="22" t="str" cm="1">
        <f t="array" ref="C182">TRIM(IF(INDEX('Data Input'!$D:$D,18+CEILING((ROW()-6)/2,1))&lt;&gt;"","EOY",""))</f>
        <v/>
      </c>
      <c r="D182" s="22" t="str" cm="1">
        <f t="array" ref="D182">TRIM(IF(INDEX('Data Input'!$D:$D,18+CEILING((ROW()-6)/2,1))&lt;&gt;"",'Data Input'!$E$5,""))</f>
        <v/>
      </c>
      <c r="E182" s="22" t="str" cm="1">
        <f t="array" ref="E182">IF(INDEX('Data Input'!C:C,18+CEILING((ROW()-6)/2,1))&lt;&gt;"","STUDARTAG_"&amp; LEFT(INDEX('Data Input'!C:C,18+CEILING((ROW()-6)/2,1)),9) &amp; IF(MOD(ROW()-6,2)=1,"_REQUEST","_PLACE"),"")</f>
        <v/>
      </c>
      <c r="F182" s="22" t="str" cm="1">
        <f t="array" ref="F182">TRIM(IF(INDEX('Data Input'!$D:$D,18+CEILING((ROW()-6)/2,1))&lt;&gt;"","COUNT",""))</f>
        <v/>
      </c>
      <c r="G182" s="22" t="str" cm="1">
        <f t="array" ref="G182">IF(INDEX('Data Input'!C:C,18+CEILING((ROW()-6)/2,1))&lt;&gt;"",IF(MOD(ROW()-6,2)=1,INDEX('Data Input'!D:D,18+CEILING((ROW()-6)/2,1)),INDEX('Data Input'!E:E,18+CEILING((ROW()-7)/2,1))),"")</f>
        <v/>
      </c>
      <c r="H182" s="15"/>
    </row>
    <row r="183" spans="1:8" x14ac:dyDescent="0.25">
      <c r="A183" s="22" t="str" cm="1">
        <f t="array" ref="A183">TRIM(IF(INDEX('Data Input'!$D:$D,18+CEILING((ROW()-6)/2,1))&lt;&gt;"",'Data Input'!$E$4,""))</f>
        <v/>
      </c>
      <c r="B183" s="22" t="str" cm="1">
        <f t="array" ref="B183">TRIM(IF(INDEX('Data Input'!$D:$D,18+CEILING((ROW()-6)/2,1))&lt;&gt;"","SC1206B",""))</f>
        <v/>
      </c>
      <c r="C183" s="22" t="str" cm="1">
        <f t="array" ref="C183">TRIM(IF(INDEX('Data Input'!$D:$D,18+CEILING((ROW()-6)/2,1))&lt;&gt;"","EOY",""))</f>
        <v/>
      </c>
      <c r="D183" s="22" t="str" cm="1">
        <f t="array" ref="D183">TRIM(IF(INDEX('Data Input'!$D:$D,18+CEILING((ROW()-6)/2,1))&lt;&gt;"",'Data Input'!$E$5,""))</f>
        <v/>
      </c>
      <c r="E183" s="22" t="str" cm="1">
        <f t="array" ref="E183">IF(INDEX('Data Input'!C:C,18+CEILING((ROW()-6)/2,1))&lt;&gt;"","STUDARTAG_"&amp; LEFT(INDEX('Data Input'!C:C,18+CEILING((ROW()-6)/2,1)),9) &amp; IF(MOD(ROW()-6,2)=1,"_REQUEST","_PLACE"),"")</f>
        <v/>
      </c>
      <c r="F183" s="22" t="str" cm="1">
        <f t="array" ref="F183">TRIM(IF(INDEX('Data Input'!$D:$D,18+CEILING((ROW()-6)/2,1))&lt;&gt;"","COUNT",""))</f>
        <v/>
      </c>
      <c r="G183" s="22" t="str" cm="1">
        <f t="array" ref="G183">IF(INDEX('Data Input'!C:C,18+CEILING((ROW()-6)/2,1))&lt;&gt;"",IF(MOD(ROW()-6,2)=1,INDEX('Data Input'!D:D,18+CEILING((ROW()-6)/2,1)),INDEX('Data Input'!E:E,18+CEILING((ROW()-7)/2,1))),"")</f>
        <v/>
      </c>
      <c r="H183" s="15"/>
    </row>
    <row r="184" spans="1:8" x14ac:dyDescent="0.25">
      <c r="A184" s="22" t="str" cm="1">
        <f t="array" ref="A184">TRIM(IF(INDEX('Data Input'!$D:$D,18+CEILING((ROW()-6)/2,1))&lt;&gt;"",'Data Input'!$E$4,""))</f>
        <v/>
      </c>
      <c r="B184" s="22" t="str" cm="1">
        <f t="array" ref="B184">TRIM(IF(INDEX('Data Input'!$D:$D,18+CEILING((ROW()-6)/2,1))&lt;&gt;"","SC1206B",""))</f>
        <v/>
      </c>
      <c r="C184" s="22" t="str" cm="1">
        <f t="array" ref="C184">TRIM(IF(INDEX('Data Input'!$D:$D,18+CEILING((ROW()-6)/2,1))&lt;&gt;"","EOY",""))</f>
        <v/>
      </c>
      <c r="D184" s="22" t="str" cm="1">
        <f t="array" ref="D184">TRIM(IF(INDEX('Data Input'!$D:$D,18+CEILING((ROW()-6)/2,1))&lt;&gt;"",'Data Input'!$E$5,""))</f>
        <v/>
      </c>
      <c r="E184" s="22" t="str" cm="1">
        <f t="array" ref="E184">IF(INDEX('Data Input'!C:C,18+CEILING((ROW()-6)/2,1))&lt;&gt;"","STUDARTAG_"&amp; LEFT(INDEX('Data Input'!C:C,18+CEILING((ROW()-6)/2,1)),9) &amp; IF(MOD(ROW()-6,2)=1,"_REQUEST","_PLACE"),"")</f>
        <v/>
      </c>
      <c r="F184" s="22" t="str" cm="1">
        <f t="array" ref="F184">TRIM(IF(INDEX('Data Input'!$D:$D,18+CEILING((ROW()-6)/2,1))&lt;&gt;"","COUNT",""))</f>
        <v/>
      </c>
      <c r="G184" s="22" t="str" cm="1">
        <f t="array" ref="G184">IF(INDEX('Data Input'!C:C,18+CEILING((ROW()-6)/2,1))&lt;&gt;"",IF(MOD(ROW()-6,2)=1,INDEX('Data Input'!D:D,18+CEILING((ROW()-6)/2,1)),INDEX('Data Input'!E:E,18+CEILING((ROW()-7)/2,1))),"")</f>
        <v/>
      </c>
      <c r="H184" s="15"/>
    </row>
    <row r="185" spans="1:8" x14ac:dyDescent="0.25">
      <c r="A185" s="22" t="str" cm="1">
        <f t="array" ref="A185">TRIM(IF(INDEX('Data Input'!$D:$D,18+CEILING((ROW()-6)/2,1))&lt;&gt;"",'Data Input'!$E$4,""))</f>
        <v/>
      </c>
      <c r="B185" s="22" t="str" cm="1">
        <f t="array" ref="B185">TRIM(IF(INDEX('Data Input'!$D:$D,18+CEILING((ROW()-6)/2,1))&lt;&gt;"","SC1206B",""))</f>
        <v/>
      </c>
      <c r="C185" s="22" t="str" cm="1">
        <f t="array" ref="C185">TRIM(IF(INDEX('Data Input'!$D:$D,18+CEILING((ROW()-6)/2,1))&lt;&gt;"","EOY",""))</f>
        <v/>
      </c>
      <c r="D185" s="22" t="str" cm="1">
        <f t="array" ref="D185">TRIM(IF(INDEX('Data Input'!$D:$D,18+CEILING((ROW()-6)/2,1))&lt;&gt;"",'Data Input'!$E$5,""))</f>
        <v/>
      </c>
      <c r="E185" s="22" t="str" cm="1">
        <f t="array" ref="E185">IF(INDEX('Data Input'!C:C,18+CEILING((ROW()-6)/2,1))&lt;&gt;"","STUDARTAG_"&amp; LEFT(INDEX('Data Input'!C:C,18+CEILING((ROW()-6)/2,1)),9) &amp; IF(MOD(ROW()-6,2)=1,"_REQUEST","_PLACE"),"")</f>
        <v/>
      </c>
      <c r="F185" s="22" t="str" cm="1">
        <f t="array" ref="F185">TRIM(IF(INDEX('Data Input'!$D:$D,18+CEILING((ROW()-6)/2,1))&lt;&gt;"","COUNT",""))</f>
        <v/>
      </c>
      <c r="G185" s="22" t="str" cm="1">
        <f t="array" ref="G185">IF(INDEX('Data Input'!C:C,18+CEILING((ROW()-6)/2,1))&lt;&gt;"",IF(MOD(ROW()-6,2)=1,INDEX('Data Input'!D:D,18+CEILING((ROW()-6)/2,1)),INDEX('Data Input'!E:E,18+CEILING((ROW()-7)/2,1))),"")</f>
        <v/>
      </c>
      <c r="H185" s="15"/>
    </row>
    <row r="186" spans="1:8" x14ac:dyDescent="0.25">
      <c r="A186" s="22" t="str" cm="1">
        <f t="array" ref="A186">TRIM(IF(INDEX('Data Input'!$D:$D,18+CEILING((ROW()-6)/2,1))&lt;&gt;"",'Data Input'!$E$4,""))</f>
        <v/>
      </c>
      <c r="B186" s="22" t="str" cm="1">
        <f t="array" ref="B186">TRIM(IF(INDEX('Data Input'!$D:$D,18+CEILING((ROW()-6)/2,1))&lt;&gt;"","SC1206B",""))</f>
        <v/>
      </c>
      <c r="C186" s="22" t="str" cm="1">
        <f t="array" ref="C186">TRIM(IF(INDEX('Data Input'!$D:$D,18+CEILING((ROW()-6)/2,1))&lt;&gt;"","EOY",""))</f>
        <v/>
      </c>
      <c r="D186" s="22" t="str" cm="1">
        <f t="array" ref="D186">TRIM(IF(INDEX('Data Input'!$D:$D,18+CEILING((ROW()-6)/2,1))&lt;&gt;"",'Data Input'!$E$5,""))</f>
        <v/>
      </c>
      <c r="E186" s="22" t="str" cm="1">
        <f t="array" ref="E186">IF(INDEX('Data Input'!C:C,18+CEILING((ROW()-6)/2,1))&lt;&gt;"","STUDARTAG_"&amp; LEFT(INDEX('Data Input'!C:C,18+CEILING((ROW()-6)/2,1)),9) &amp; IF(MOD(ROW()-6,2)=1,"_REQUEST","_PLACE"),"")</f>
        <v/>
      </c>
      <c r="F186" s="22" t="str" cm="1">
        <f t="array" ref="F186">TRIM(IF(INDEX('Data Input'!$D:$D,18+CEILING((ROW()-6)/2,1))&lt;&gt;"","COUNT",""))</f>
        <v/>
      </c>
      <c r="G186" s="22" t="str" cm="1">
        <f t="array" ref="G186">IF(INDEX('Data Input'!C:C,18+CEILING((ROW()-6)/2,1))&lt;&gt;"",IF(MOD(ROW()-6,2)=1,INDEX('Data Input'!D:D,18+CEILING((ROW()-6)/2,1)),INDEX('Data Input'!E:E,18+CEILING((ROW()-7)/2,1))),"")</f>
        <v/>
      </c>
      <c r="H186" s="15"/>
    </row>
    <row r="187" spans="1:8" x14ac:dyDescent="0.25">
      <c r="A187" s="22" t="str" cm="1">
        <f t="array" ref="A187">TRIM(IF(INDEX('Data Input'!$D:$D,18+CEILING((ROW()-6)/2,1))&lt;&gt;"",'Data Input'!$E$4,""))</f>
        <v/>
      </c>
      <c r="B187" s="22" t="str" cm="1">
        <f t="array" ref="B187">TRIM(IF(INDEX('Data Input'!$D:$D,18+CEILING((ROW()-6)/2,1))&lt;&gt;"","SC1206B",""))</f>
        <v/>
      </c>
      <c r="C187" s="22" t="str" cm="1">
        <f t="array" ref="C187">TRIM(IF(INDEX('Data Input'!$D:$D,18+CEILING((ROW()-6)/2,1))&lt;&gt;"","EOY",""))</f>
        <v/>
      </c>
      <c r="D187" s="22" t="str" cm="1">
        <f t="array" ref="D187">TRIM(IF(INDEX('Data Input'!$D:$D,18+CEILING((ROW()-6)/2,1))&lt;&gt;"",'Data Input'!$E$5,""))</f>
        <v/>
      </c>
      <c r="E187" s="22" t="str" cm="1">
        <f t="array" ref="E187">IF(INDEX('Data Input'!C:C,18+CEILING((ROW()-6)/2,1))&lt;&gt;"","STUDARTAG_"&amp; LEFT(INDEX('Data Input'!C:C,18+CEILING((ROW()-6)/2,1)),9) &amp; IF(MOD(ROW()-6,2)=1,"_REQUEST","_PLACE"),"")</f>
        <v/>
      </c>
      <c r="F187" s="22" t="str" cm="1">
        <f t="array" ref="F187">TRIM(IF(INDEX('Data Input'!$D:$D,18+CEILING((ROW()-6)/2,1))&lt;&gt;"","COUNT",""))</f>
        <v/>
      </c>
      <c r="G187" s="22" t="str" cm="1">
        <f t="array" ref="G187">IF(INDEX('Data Input'!C:C,18+CEILING((ROW()-6)/2,1))&lt;&gt;"",IF(MOD(ROW()-6,2)=1,INDEX('Data Input'!D:D,18+CEILING((ROW()-6)/2,1)),INDEX('Data Input'!E:E,18+CEILING((ROW()-7)/2,1))),"")</f>
        <v/>
      </c>
      <c r="H187" s="15"/>
    </row>
    <row r="188" spans="1:8" x14ac:dyDescent="0.25">
      <c r="A188" s="22" t="str" cm="1">
        <f t="array" ref="A188">TRIM(IF(INDEX('Data Input'!$D:$D,18+CEILING((ROW()-6)/2,1))&lt;&gt;"",'Data Input'!$E$4,""))</f>
        <v/>
      </c>
      <c r="B188" s="22" t="str" cm="1">
        <f t="array" ref="B188">TRIM(IF(INDEX('Data Input'!$D:$D,18+CEILING((ROW()-6)/2,1))&lt;&gt;"","SC1206B",""))</f>
        <v/>
      </c>
      <c r="C188" s="22" t="str" cm="1">
        <f t="array" ref="C188">TRIM(IF(INDEX('Data Input'!$D:$D,18+CEILING((ROW()-6)/2,1))&lt;&gt;"","EOY",""))</f>
        <v/>
      </c>
      <c r="D188" s="22" t="str" cm="1">
        <f t="array" ref="D188">TRIM(IF(INDEX('Data Input'!$D:$D,18+CEILING((ROW()-6)/2,1))&lt;&gt;"",'Data Input'!$E$5,""))</f>
        <v/>
      </c>
      <c r="E188" s="22" t="str" cm="1">
        <f t="array" ref="E188">IF(INDEX('Data Input'!C:C,18+CEILING((ROW()-6)/2,1))&lt;&gt;"","STUDARTAG_"&amp; LEFT(INDEX('Data Input'!C:C,18+CEILING((ROW()-6)/2,1)),9) &amp; IF(MOD(ROW()-6,2)=1,"_REQUEST","_PLACE"),"")</f>
        <v/>
      </c>
      <c r="F188" s="22" t="str" cm="1">
        <f t="array" ref="F188">TRIM(IF(INDEX('Data Input'!$D:$D,18+CEILING((ROW()-6)/2,1))&lt;&gt;"","COUNT",""))</f>
        <v/>
      </c>
      <c r="G188" s="22" t="str" cm="1">
        <f t="array" ref="G188">IF(INDEX('Data Input'!C:C,18+CEILING((ROW()-6)/2,1))&lt;&gt;"",IF(MOD(ROW()-6,2)=1,INDEX('Data Input'!D:D,18+CEILING((ROW()-6)/2,1)),INDEX('Data Input'!E:E,18+CEILING((ROW()-7)/2,1))),"")</f>
        <v/>
      </c>
      <c r="H188" s="15"/>
    </row>
    <row r="189" spans="1:8" x14ac:dyDescent="0.25">
      <c r="A189" s="22" t="str" cm="1">
        <f t="array" ref="A189">TRIM(IF(INDEX('Data Input'!$D:$D,18+CEILING((ROW()-6)/2,1))&lt;&gt;"",'Data Input'!$E$4,""))</f>
        <v/>
      </c>
      <c r="B189" s="22" t="str" cm="1">
        <f t="array" ref="B189">TRIM(IF(INDEX('Data Input'!$D:$D,18+CEILING((ROW()-6)/2,1))&lt;&gt;"","SC1206B",""))</f>
        <v/>
      </c>
      <c r="C189" s="22" t="str" cm="1">
        <f t="array" ref="C189">TRIM(IF(INDEX('Data Input'!$D:$D,18+CEILING((ROW()-6)/2,1))&lt;&gt;"","EOY",""))</f>
        <v/>
      </c>
      <c r="D189" s="22" t="str" cm="1">
        <f t="array" ref="D189">TRIM(IF(INDEX('Data Input'!$D:$D,18+CEILING((ROW()-6)/2,1))&lt;&gt;"",'Data Input'!$E$5,""))</f>
        <v/>
      </c>
      <c r="E189" s="22" t="str" cm="1">
        <f t="array" ref="E189">IF(INDEX('Data Input'!C:C,18+CEILING((ROW()-6)/2,1))&lt;&gt;"","STUDARTAG_"&amp; LEFT(INDEX('Data Input'!C:C,18+CEILING((ROW()-6)/2,1)),9) &amp; IF(MOD(ROW()-6,2)=1,"_REQUEST","_PLACE"),"")</f>
        <v/>
      </c>
      <c r="F189" s="22" t="str" cm="1">
        <f t="array" ref="F189">TRIM(IF(INDEX('Data Input'!$D:$D,18+CEILING((ROW()-6)/2,1))&lt;&gt;"","COUNT",""))</f>
        <v/>
      </c>
      <c r="G189" s="22" t="str" cm="1">
        <f t="array" ref="G189">IF(INDEX('Data Input'!C:C,18+CEILING((ROW()-6)/2,1))&lt;&gt;"",IF(MOD(ROW()-6,2)=1,INDEX('Data Input'!D:D,18+CEILING((ROW()-6)/2,1)),INDEX('Data Input'!E:E,18+CEILING((ROW()-7)/2,1))),"")</f>
        <v/>
      </c>
      <c r="H189" s="15"/>
    </row>
    <row r="190" spans="1:8" x14ac:dyDescent="0.25">
      <c r="A190" s="22" t="str" cm="1">
        <f t="array" ref="A190">TRIM(IF(INDEX('Data Input'!$D:$D,18+CEILING((ROW()-6)/2,1))&lt;&gt;"",'Data Input'!$E$4,""))</f>
        <v/>
      </c>
      <c r="B190" s="22" t="str" cm="1">
        <f t="array" ref="B190">TRIM(IF(INDEX('Data Input'!$D:$D,18+CEILING((ROW()-6)/2,1))&lt;&gt;"","SC1206B",""))</f>
        <v/>
      </c>
      <c r="C190" s="22" t="str" cm="1">
        <f t="array" ref="C190">TRIM(IF(INDEX('Data Input'!$D:$D,18+CEILING((ROW()-6)/2,1))&lt;&gt;"","EOY",""))</f>
        <v/>
      </c>
      <c r="D190" s="22" t="str" cm="1">
        <f t="array" ref="D190">TRIM(IF(INDEX('Data Input'!$D:$D,18+CEILING((ROW()-6)/2,1))&lt;&gt;"",'Data Input'!$E$5,""))</f>
        <v/>
      </c>
      <c r="E190" s="22" t="str" cm="1">
        <f t="array" ref="E190">IF(INDEX('Data Input'!C:C,18+CEILING((ROW()-6)/2,1))&lt;&gt;"","STUDARTAG_"&amp; LEFT(INDEX('Data Input'!C:C,18+CEILING((ROW()-6)/2,1)),9) &amp; IF(MOD(ROW()-6,2)=1,"_REQUEST","_PLACE"),"")</f>
        <v/>
      </c>
      <c r="F190" s="22" t="str" cm="1">
        <f t="array" ref="F190">TRIM(IF(INDEX('Data Input'!$D:$D,18+CEILING((ROW()-6)/2,1))&lt;&gt;"","COUNT",""))</f>
        <v/>
      </c>
      <c r="G190" s="22" t="str" cm="1">
        <f t="array" ref="G190">IF(INDEX('Data Input'!C:C,18+CEILING((ROW()-6)/2,1))&lt;&gt;"",IF(MOD(ROW()-6,2)=1,INDEX('Data Input'!D:D,18+CEILING((ROW()-6)/2,1)),INDEX('Data Input'!E:E,18+CEILING((ROW()-7)/2,1))),"")</f>
        <v/>
      </c>
      <c r="H190" s="15"/>
    </row>
    <row r="191" spans="1:8" x14ac:dyDescent="0.25">
      <c r="A191" s="22" t="str" cm="1">
        <f t="array" ref="A191">TRIM(IF(INDEX('Data Input'!$D:$D,18+CEILING((ROW()-6)/2,1))&lt;&gt;"",'Data Input'!$E$4,""))</f>
        <v/>
      </c>
      <c r="B191" s="22" t="str" cm="1">
        <f t="array" ref="B191">TRIM(IF(INDEX('Data Input'!$D:$D,18+CEILING((ROW()-6)/2,1))&lt;&gt;"","SC1206B",""))</f>
        <v/>
      </c>
      <c r="C191" s="22" t="str" cm="1">
        <f t="array" ref="C191">TRIM(IF(INDEX('Data Input'!$D:$D,18+CEILING((ROW()-6)/2,1))&lt;&gt;"","EOY",""))</f>
        <v/>
      </c>
      <c r="D191" s="22" t="str" cm="1">
        <f t="array" ref="D191">TRIM(IF(INDEX('Data Input'!$D:$D,18+CEILING((ROW()-6)/2,1))&lt;&gt;"",'Data Input'!$E$5,""))</f>
        <v/>
      </c>
      <c r="E191" s="22" t="str" cm="1">
        <f t="array" ref="E191">IF(INDEX('Data Input'!C:C,18+CEILING((ROW()-6)/2,1))&lt;&gt;"","STUDARTAG_"&amp; LEFT(INDEX('Data Input'!C:C,18+CEILING((ROW()-6)/2,1)),9) &amp; IF(MOD(ROW()-6,2)=1,"_REQUEST","_PLACE"),"")</f>
        <v/>
      </c>
      <c r="F191" s="22" t="str" cm="1">
        <f t="array" ref="F191">TRIM(IF(INDEX('Data Input'!$D:$D,18+CEILING((ROW()-6)/2,1))&lt;&gt;"","COUNT",""))</f>
        <v/>
      </c>
      <c r="G191" s="22" t="str" cm="1">
        <f t="array" ref="G191">IF(INDEX('Data Input'!C:C,18+CEILING((ROW()-6)/2,1))&lt;&gt;"",IF(MOD(ROW()-6,2)=1,INDEX('Data Input'!D:D,18+CEILING((ROW()-6)/2,1)),INDEX('Data Input'!E:E,18+CEILING((ROW()-7)/2,1))),"")</f>
        <v/>
      </c>
      <c r="H191" s="15"/>
    </row>
    <row r="192" spans="1:8" x14ac:dyDescent="0.25">
      <c r="A192" s="22" t="str" cm="1">
        <f t="array" ref="A192">TRIM(IF(INDEX('Data Input'!$D:$D,18+CEILING((ROW()-6)/2,1))&lt;&gt;"",'Data Input'!$E$4,""))</f>
        <v/>
      </c>
      <c r="B192" s="22" t="str" cm="1">
        <f t="array" ref="B192">TRIM(IF(INDEX('Data Input'!$D:$D,18+CEILING((ROW()-6)/2,1))&lt;&gt;"","SC1206B",""))</f>
        <v/>
      </c>
      <c r="C192" s="22" t="str" cm="1">
        <f t="array" ref="C192">TRIM(IF(INDEX('Data Input'!$D:$D,18+CEILING((ROW()-6)/2,1))&lt;&gt;"","EOY",""))</f>
        <v/>
      </c>
      <c r="D192" s="22" t="str" cm="1">
        <f t="array" ref="D192">TRIM(IF(INDEX('Data Input'!$D:$D,18+CEILING((ROW()-6)/2,1))&lt;&gt;"",'Data Input'!$E$5,""))</f>
        <v/>
      </c>
      <c r="E192" s="22" t="str" cm="1">
        <f t="array" ref="E192">IF(INDEX('Data Input'!C:C,18+CEILING((ROW()-6)/2,1))&lt;&gt;"","STUDARTAG_"&amp; LEFT(INDEX('Data Input'!C:C,18+CEILING((ROW()-6)/2,1)),9) &amp; IF(MOD(ROW()-6,2)=1,"_REQUEST","_PLACE"),"")</f>
        <v/>
      </c>
      <c r="F192" s="22" t="str" cm="1">
        <f t="array" ref="F192">TRIM(IF(INDEX('Data Input'!$D:$D,18+CEILING((ROW()-6)/2,1))&lt;&gt;"","COUNT",""))</f>
        <v/>
      </c>
      <c r="G192" s="22" t="str" cm="1">
        <f t="array" ref="G192">IF(INDEX('Data Input'!C:C,18+CEILING((ROW()-6)/2,1))&lt;&gt;"",IF(MOD(ROW()-6,2)=1,INDEX('Data Input'!D:D,18+CEILING((ROW()-6)/2,1)),INDEX('Data Input'!E:E,18+CEILING((ROW()-7)/2,1))),"")</f>
        <v/>
      </c>
      <c r="H192" s="15"/>
    </row>
    <row r="193" spans="1:8" x14ac:dyDescent="0.25">
      <c r="A193" s="22" t="str" cm="1">
        <f t="array" ref="A193">TRIM(IF(INDEX('Data Input'!$D:$D,18+CEILING((ROW()-6)/2,1))&lt;&gt;"",'Data Input'!$E$4,""))</f>
        <v/>
      </c>
      <c r="B193" s="22" t="str" cm="1">
        <f t="array" ref="B193">TRIM(IF(INDEX('Data Input'!$D:$D,18+CEILING((ROW()-6)/2,1))&lt;&gt;"","SC1206B",""))</f>
        <v/>
      </c>
      <c r="C193" s="22" t="str" cm="1">
        <f t="array" ref="C193">TRIM(IF(INDEX('Data Input'!$D:$D,18+CEILING((ROW()-6)/2,1))&lt;&gt;"","EOY",""))</f>
        <v/>
      </c>
      <c r="D193" s="22" t="str" cm="1">
        <f t="array" ref="D193">TRIM(IF(INDEX('Data Input'!$D:$D,18+CEILING((ROW()-6)/2,1))&lt;&gt;"",'Data Input'!$E$5,""))</f>
        <v/>
      </c>
      <c r="E193" s="22" t="str" cm="1">
        <f t="array" ref="E193">IF(INDEX('Data Input'!C:C,18+CEILING((ROW()-6)/2,1))&lt;&gt;"","STUDARTAG_"&amp; LEFT(INDEX('Data Input'!C:C,18+CEILING((ROW()-6)/2,1)),9) &amp; IF(MOD(ROW()-6,2)=1,"_REQUEST","_PLACE"),"")</f>
        <v/>
      </c>
      <c r="F193" s="22" t="str" cm="1">
        <f t="array" ref="F193">TRIM(IF(INDEX('Data Input'!$D:$D,18+CEILING((ROW()-6)/2,1))&lt;&gt;"","COUNT",""))</f>
        <v/>
      </c>
      <c r="G193" s="22" t="str" cm="1">
        <f t="array" ref="G193">IF(INDEX('Data Input'!C:C,18+CEILING((ROW()-6)/2,1))&lt;&gt;"",IF(MOD(ROW()-6,2)=1,INDEX('Data Input'!D:D,18+CEILING((ROW()-6)/2,1)),INDEX('Data Input'!E:E,18+CEILING((ROW()-7)/2,1))),"")</f>
        <v/>
      </c>
      <c r="H193" s="15"/>
    </row>
    <row r="194" spans="1:8" x14ac:dyDescent="0.25">
      <c r="A194" s="22" t="str" cm="1">
        <f t="array" ref="A194">TRIM(IF(INDEX('Data Input'!$D:$D,18+CEILING((ROW()-6)/2,1))&lt;&gt;"",'Data Input'!$E$4,""))</f>
        <v/>
      </c>
      <c r="B194" s="22" t="str" cm="1">
        <f t="array" ref="B194">TRIM(IF(INDEX('Data Input'!$D:$D,18+CEILING((ROW()-6)/2,1))&lt;&gt;"","SC1206B",""))</f>
        <v/>
      </c>
      <c r="C194" s="22" t="str" cm="1">
        <f t="array" ref="C194">TRIM(IF(INDEX('Data Input'!$D:$D,18+CEILING((ROW()-6)/2,1))&lt;&gt;"","EOY",""))</f>
        <v/>
      </c>
      <c r="D194" s="22" t="str" cm="1">
        <f t="array" ref="D194">TRIM(IF(INDEX('Data Input'!$D:$D,18+CEILING((ROW()-6)/2,1))&lt;&gt;"",'Data Input'!$E$5,""))</f>
        <v/>
      </c>
      <c r="E194" s="22" t="str" cm="1">
        <f t="array" ref="E194">IF(INDEX('Data Input'!C:C,18+CEILING((ROW()-6)/2,1))&lt;&gt;"","STUDARTAG_"&amp; LEFT(INDEX('Data Input'!C:C,18+CEILING((ROW()-6)/2,1)),9) &amp; IF(MOD(ROW()-6,2)=1,"_REQUEST","_PLACE"),"")</f>
        <v/>
      </c>
      <c r="F194" s="22" t="str" cm="1">
        <f t="array" ref="F194">TRIM(IF(INDEX('Data Input'!$D:$D,18+CEILING((ROW()-6)/2,1))&lt;&gt;"","COUNT",""))</f>
        <v/>
      </c>
      <c r="G194" s="22" t="str" cm="1">
        <f t="array" ref="G194">IF(INDEX('Data Input'!C:C,18+CEILING((ROW()-6)/2,1))&lt;&gt;"",IF(MOD(ROW()-6,2)=1,INDEX('Data Input'!D:D,18+CEILING((ROW()-6)/2,1)),INDEX('Data Input'!E:E,18+CEILING((ROW()-7)/2,1))),"")</f>
        <v/>
      </c>
      <c r="H194" s="15"/>
    </row>
    <row r="195" spans="1:8" x14ac:dyDescent="0.25">
      <c r="A195" s="22" t="str" cm="1">
        <f t="array" ref="A195">TRIM(IF(INDEX('Data Input'!$D:$D,18+CEILING((ROW()-6)/2,1))&lt;&gt;"",'Data Input'!$E$4,""))</f>
        <v/>
      </c>
      <c r="B195" s="22" t="str" cm="1">
        <f t="array" ref="B195">TRIM(IF(INDEX('Data Input'!$D:$D,18+CEILING((ROW()-6)/2,1))&lt;&gt;"","SC1206B",""))</f>
        <v/>
      </c>
      <c r="C195" s="22" t="str" cm="1">
        <f t="array" ref="C195">TRIM(IF(INDEX('Data Input'!$D:$D,18+CEILING((ROW()-6)/2,1))&lt;&gt;"","EOY",""))</f>
        <v/>
      </c>
      <c r="D195" s="22" t="str" cm="1">
        <f t="array" ref="D195">TRIM(IF(INDEX('Data Input'!$D:$D,18+CEILING((ROW()-6)/2,1))&lt;&gt;"",'Data Input'!$E$5,""))</f>
        <v/>
      </c>
      <c r="E195" s="22" t="str" cm="1">
        <f t="array" ref="E195">IF(INDEX('Data Input'!C:C,18+CEILING((ROW()-6)/2,1))&lt;&gt;"","STUDARTAG_"&amp; LEFT(INDEX('Data Input'!C:C,18+CEILING((ROW()-6)/2,1)),9) &amp; IF(MOD(ROW()-6,2)=1,"_REQUEST","_PLACE"),"")</f>
        <v/>
      </c>
      <c r="F195" s="22" t="str" cm="1">
        <f t="array" ref="F195">TRIM(IF(INDEX('Data Input'!$D:$D,18+CEILING((ROW()-6)/2,1))&lt;&gt;"","COUNT",""))</f>
        <v/>
      </c>
      <c r="G195" s="22" t="str" cm="1">
        <f t="array" ref="G195">IF(INDEX('Data Input'!C:C,18+CEILING((ROW()-6)/2,1))&lt;&gt;"",IF(MOD(ROW()-6,2)=1,INDEX('Data Input'!D:D,18+CEILING((ROW()-6)/2,1)),INDEX('Data Input'!E:E,18+CEILING((ROW()-7)/2,1))),"")</f>
        <v/>
      </c>
      <c r="H195" s="15"/>
    </row>
    <row r="196" spans="1:8" x14ac:dyDescent="0.25">
      <c r="A196" s="22" t="str" cm="1">
        <f t="array" ref="A196">TRIM(IF(INDEX('Data Input'!$D:$D,18+CEILING((ROW()-6)/2,1))&lt;&gt;"",'Data Input'!$E$4,""))</f>
        <v/>
      </c>
      <c r="B196" s="22" t="str" cm="1">
        <f t="array" ref="B196">TRIM(IF(INDEX('Data Input'!$D:$D,18+CEILING((ROW()-6)/2,1))&lt;&gt;"","SC1206B",""))</f>
        <v/>
      </c>
      <c r="C196" s="22" t="str" cm="1">
        <f t="array" ref="C196">TRIM(IF(INDEX('Data Input'!$D:$D,18+CEILING((ROW()-6)/2,1))&lt;&gt;"","EOY",""))</f>
        <v/>
      </c>
      <c r="D196" s="22" t="str" cm="1">
        <f t="array" ref="D196">TRIM(IF(INDEX('Data Input'!$D:$D,18+CEILING((ROW()-6)/2,1))&lt;&gt;"",'Data Input'!$E$5,""))</f>
        <v/>
      </c>
      <c r="E196" s="22" t="str" cm="1">
        <f t="array" ref="E196">IF(INDEX('Data Input'!C:C,18+CEILING((ROW()-6)/2,1))&lt;&gt;"","STUDARTAG_"&amp; LEFT(INDEX('Data Input'!C:C,18+CEILING((ROW()-6)/2,1)),9) &amp; IF(MOD(ROW()-6,2)=1,"_REQUEST","_PLACE"),"")</f>
        <v/>
      </c>
      <c r="F196" s="22" t="str" cm="1">
        <f t="array" ref="F196">TRIM(IF(INDEX('Data Input'!$D:$D,18+CEILING((ROW()-6)/2,1))&lt;&gt;"","COUNT",""))</f>
        <v/>
      </c>
      <c r="G196" s="22" t="str" cm="1">
        <f t="array" ref="G196">IF(INDEX('Data Input'!C:C,18+CEILING((ROW()-6)/2,1))&lt;&gt;"",IF(MOD(ROW()-6,2)=1,INDEX('Data Input'!D:D,18+CEILING((ROW()-6)/2,1)),INDEX('Data Input'!E:E,18+CEILING((ROW()-7)/2,1))),"")</f>
        <v/>
      </c>
      <c r="H196" s="15"/>
    </row>
    <row r="197" spans="1:8" x14ac:dyDescent="0.25">
      <c r="A197" s="22" t="str" cm="1">
        <f t="array" ref="A197">TRIM(IF(INDEX('Data Input'!$D:$D,18+CEILING((ROW()-6)/2,1))&lt;&gt;"",'Data Input'!$E$4,""))</f>
        <v/>
      </c>
      <c r="B197" s="22" t="str" cm="1">
        <f t="array" ref="B197">TRIM(IF(INDEX('Data Input'!$D:$D,18+CEILING((ROW()-6)/2,1))&lt;&gt;"","SC1206B",""))</f>
        <v/>
      </c>
      <c r="C197" s="22" t="str" cm="1">
        <f t="array" ref="C197">TRIM(IF(INDEX('Data Input'!$D:$D,18+CEILING((ROW()-6)/2,1))&lt;&gt;"","EOY",""))</f>
        <v/>
      </c>
      <c r="D197" s="22" t="str" cm="1">
        <f t="array" ref="D197">TRIM(IF(INDEX('Data Input'!$D:$D,18+CEILING((ROW()-6)/2,1))&lt;&gt;"",'Data Input'!$E$5,""))</f>
        <v/>
      </c>
      <c r="E197" s="22" t="str" cm="1">
        <f t="array" ref="E197">IF(INDEX('Data Input'!C:C,18+CEILING((ROW()-6)/2,1))&lt;&gt;"","STUDARTAG_"&amp; LEFT(INDEX('Data Input'!C:C,18+CEILING((ROW()-6)/2,1)),9) &amp; IF(MOD(ROW()-6,2)=1,"_REQUEST","_PLACE"),"")</f>
        <v/>
      </c>
      <c r="F197" s="22" t="str" cm="1">
        <f t="array" ref="F197">TRIM(IF(INDEX('Data Input'!$D:$D,18+CEILING((ROW()-6)/2,1))&lt;&gt;"","COUNT",""))</f>
        <v/>
      </c>
      <c r="G197" s="22" t="str" cm="1">
        <f t="array" ref="G197">IF(INDEX('Data Input'!C:C,18+CEILING((ROW()-6)/2,1))&lt;&gt;"",IF(MOD(ROW()-6,2)=1,INDEX('Data Input'!D:D,18+CEILING((ROW()-6)/2,1)),INDEX('Data Input'!E:E,18+CEILING((ROW()-7)/2,1))),"")</f>
        <v/>
      </c>
      <c r="H197" s="15"/>
    </row>
    <row r="198" spans="1:8" x14ac:dyDescent="0.25">
      <c r="A198" s="22" t="str" cm="1">
        <f t="array" ref="A198">TRIM(IF(INDEX('Data Input'!$D:$D,18+CEILING((ROW()-6)/2,1))&lt;&gt;"",'Data Input'!$E$4,""))</f>
        <v/>
      </c>
      <c r="B198" s="22" t="str" cm="1">
        <f t="array" ref="B198">TRIM(IF(INDEX('Data Input'!$D:$D,18+CEILING((ROW()-6)/2,1))&lt;&gt;"","SC1206B",""))</f>
        <v/>
      </c>
      <c r="C198" s="22" t="str" cm="1">
        <f t="array" ref="C198">TRIM(IF(INDEX('Data Input'!$D:$D,18+CEILING((ROW()-6)/2,1))&lt;&gt;"","EOY",""))</f>
        <v/>
      </c>
      <c r="D198" s="22" t="str" cm="1">
        <f t="array" ref="D198">TRIM(IF(INDEX('Data Input'!$D:$D,18+CEILING((ROW()-6)/2,1))&lt;&gt;"",'Data Input'!$E$5,""))</f>
        <v/>
      </c>
      <c r="E198" s="22" t="str" cm="1">
        <f t="array" ref="E198">IF(INDEX('Data Input'!C:C,18+CEILING((ROW()-6)/2,1))&lt;&gt;"","STUDARTAG_"&amp; LEFT(INDEX('Data Input'!C:C,18+CEILING((ROW()-6)/2,1)),9) &amp; IF(MOD(ROW()-6,2)=1,"_REQUEST","_PLACE"),"")</f>
        <v/>
      </c>
      <c r="F198" s="22" t="str" cm="1">
        <f t="array" ref="F198">TRIM(IF(INDEX('Data Input'!$D:$D,18+CEILING((ROW()-6)/2,1))&lt;&gt;"","COUNT",""))</f>
        <v/>
      </c>
      <c r="G198" s="22" t="str" cm="1">
        <f t="array" ref="G198">IF(INDEX('Data Input'!C:C,18+CEILING((ROW()-6)/2,1))&lt;&gt;"",IF(MOD(ROW()-6,2)=1,INDEX('Data Input'!D:D,18+CEILING((ROW()-6)/2,1)),INDEX('Data Input'!E:E,18+CEILING((ROW()-7)/2,1))),"")</f>
        <v/>
      </c>
      <c r="H198" s="15"/>
    </row>
    <row r="199" spans="1:8" x14ac:dyDescent="0.25">
      <c r="A199" s="22" t="str" cm="1">
        <f t="array" ref="A199">TRIM(IF(INDEX('Data Input'!$D:$D,18+CEILING((ROW()-6)/2,1))&lt;&gt;"",'Data Input'!$E$4,""))</f>
        <v/>
      </c>
      <c r="B199" s="22" t="str" cm="1">
        <f t="array" ref="B199">TRIM(IF(INDEX('Data Input'!$D:$D,18+CEILING((ROW()-6)/2,1))&lt;&gt;"","SC1206B",""))</f>
        <v/>
      </c>
      <c r="C199" s="22" t="str" cm="1">
        <f t="array" ref="C199">TRIM(IF(INDEX('Data Input'!$D:$D,18+CEILING((ROW()-6)/2,1))&lt;&gt;"","EOY",""))</f>
        <v/>
      </c>
      <c r="D199" s="22" t="str" cm="1">
        <f t="array" ref="D199">TRIM(IF(INDEX('Data Input'!$D:$D,18+CEILING((ROW()-6)/2,1))&lt;&gt;"",'Data Input'!$E$5,""))</f>
        <v/>
      </c>
      <c r="E199" s="22" t="str" cm="1">
        <f t="array" ref="E199">IF(INDEX('Data Input'!C:C,18+CEILING((ROW()-6)/2,1))&lt;&gt;"","STUDARTAG_"&amp; LEFT(INDEX('Data Input'!C:C,18+CEILING((ROW()-6)/2,1)),9) &amp; IF(MOD(ROW()-6,2)=1,"_REQUEST","_PLACE"),"")</f>
        <v/>
      </c>
      <c r="F199" s="22" t="str" cm="1">
        <f t="array" ref="F199">TRIM(IF(INDEX('Data Input'!$D:$D,18+CEILING((ROW()-6)/2,1))&lt;&gt;"","COUNT",""))</f>
        <v/>
      </c>
      <c r="G199" s="22" t="str" cm="1">
        <f t="array" ref="G199">IF(INDEX('Data Input'!C:C,18+CEILING((ROW()-6)/2,1))&lt;&gt;"",IF(MOD(ROW()-6,2)=1,INDEX('Data Input'!D:D,18+CEILING((ROW()-6)/2,1)),INDEX('Data Input'!E:E,18+CEILING((ROW()-7)/2,1))),"")</f>
        <v/>
      </c>
      <c r="H199" s="15"/>
    </row>
    <row r="200" spans="1:8" x14ac:dyDescent="0.25">
      <c r="A200" s="22" t="str" cm="1">
        <f t="array" ref="A200">TRIM(IF(INDEX('Data Input'!$D:$D,18+CEILING((ROW()-6)/2,1))&lt;&gt;"",'Data Input'!$E$4,""))</f>
        <v/>
      </c>
      <c r="B200" s="22" t="str" cm="1">
        <f t="array" ref="B200">TRIM(IF(INDEX('Data Input'!$D:$D,18+CEILING((ROW()-6)/2,1))&lt;&gt;"","SC1206B",""))</f>
        <v/>
      </c>
      <c r="C200" s="22" t="str" cm="1">
        <f t="array" ref="C200">TRIM(IF(INDEX('Data Input'!$D:$D,18+CEILING((ROW()-6)/2,1))&lt;&gt;"","EOY",""))</f>
        <v/>
      </c>
      <c r="D200" s="22" t="str" cm="1">
        <f t="array" ref="D200">TRIM(IF(INDEX('Data Input'!$D:$D,18+CEILING((ROW()-6)/2,1))&lt;&gt;"",'Data Input'!$E$5,""))</f>
        <v/>
      </c>
      <c r="E200" s="22" t="str" cm="1">
        <f t="array" ref="E200">IF(INDEX('Data Input'!C:C,18+CEILING((ROW()-6)/2,1))&lt;&gt;"","STUDARTAG_"&amp; LEFT(INDEX('Data Input'!C:C,18+CEILING((ROW()-6)/2,1)),9) &amp; IF(MOD(ROW()-6,2)=1,"_REQUEST","_PLACE"),"")</f>
        <v/>
      </c>
      <c r="F200" s="22" t="str" cm="1">
        <f t="array" ref="F200">TRIM(IF(INDEX('Data Input'!$D:$D,18+CEILING((ROW()-6)/2,1))&lt;&gt;"","COUNT",""))</f>
        <v/>
      </c>
      <c r="G200" s="22" t="str" cm="1">
        <f t="array" ref="G200">IF(INDEX('Data Input'!C:C,18+CEILING((ROW()-6)/2,1))&lt;&gt;"",IF(MOD(ROW()-6,2)=1,INDEX('Data Input'!D:D,18+CEILING((ROW()-6)/2,1)),INDEX('Data Input'!E:E,18+CEILING((ROW()-7)/2,1))),"")</f>
        <v/>
      </c>
      <c r="H200" s="15"/>
    </row>
    <row r="201" spans="1:8" x14ac:dyDescent="0.25">
      <c r="A201" s="22" t="str" cm="1">
        <f t="array" ref="A201">TRIM(IF(INDEX('Data Input'!$D:$D,18+CEILING((ROW()-6)/2,1))&lt;&gt;"",'Data Input'!$E$4,""))</f>
        <v/>
      </c>
      <c r="B201" s="22" t="str" cm="1">
        <f t="array" ref="B201">TRIM(IF(INDEX('Data Input'!$D:$D,18+CEILING((ROW()-6)/2,1))&lt;&gt;"","SC1206B",""))</f>
        <v/>
      </c>
      <c r="C201" s="22" t="str" cm="1">
        <f t="array" ref="C201">TRIM(IF(INDEX('Data Input'!$D:$D,18+CEILING((ROW()-6)/2,1))&lt;&gt;"","EOY",""))</f>
        <v/>
      </c>
      <c r="D201" s="22" t="str" cm="1">
        <f t="array" ref="D201">TRIM(IF(INDEX('Data Input'!$D:$D,18+CEILING((ROW()-6)/2,1))&lt;&gt;"",'Data Input'!$E$5,""))</f>
        <v/>
      </c>
      <c r="E201" s="22" t="str" cm="1">
        <f t="array" ref="E201">IF(INDEX('Data Input'!C:C,18+CEILING((ROW()-6)/2,1))&lt;&gt;"","STUDARTAG_"&amp; LEFT(INDEX('Data Input'!C:C,18+CEILING((ROW()-6)/2,1)),9) &amp; IF(MOD(ROW()-6,2)=1,"_REQUEST","_PLACE"),"")</f>
        <v/>
      </c>
      <c r="F201" s="22" t="str" cm="1">
        <f t="array" ref="F201">TRIM(IF(INDEX('Data Input'!$D:$D,18+CEILING((ROW()-6)/2,1))&lt;&gt;"","COUNT",""))</f>
        <v/>
      </c>
      <c r="G201" s="22" t="str" cm="1">
        <f t="array" ref="G201">IF(INDEX('Data Input'!C:C,18+CEILING((ROW()-6)/2,1))&lt;&gt;"",IF(MOD(ROW()-6,2)=1,INDEX('Data Input'!D:D,18+CEILING((ROW()-6)/2,1)),INDEX('Data Input'!E:E,18+CEILING((ROW()-7)/2,1))),"")</f>
        <v/>
      </c>
      <c r="H201" s="15"/>
    </row>
    <row r="202" spans="1:8" x14ac:dyDescent="0.25">
      <c r="A202" s="22" t="str" cm="1">
        <f t="array" ref="A202">TRIM(IF(INDEX('Data Input'!$D:$D,18+CEILING((ROW()-6)/2,1))&lt;&gt;"",'Data Input'!$E$4,""))</f>
        <v/>
      </c>
      <c r="B202" s="22" t="str" cm="1">
        <f t="array" ref="B202">TRIM(IF(INDEX('Data Input'!$D:$D,18+CEILING((ROW()-6)/2,1))&lt;&gt;"","SC1206B",""))</f>
        <v/>
      </c>
      <c r="C202" s="22" t="str" cm="1">
        <f t="array" ref="C202">TRIM(IF(INDEX('Data Input'!$D:$D,18+CEILING((ROW()-6)/2,1))&lt;&gt;"","EOY",""))</f>
        <v/>
      </c>
      <c r="D202" s="22" t="str" cm="1">
        <f t="array" ref="D202">TRIM(IF(INDEX('Data Input'!$D:$D,18+CEILING((ROW()-6)/2,1))&lt;&gt;"",'Data Input'!$E$5,""))</f>
        <v/>
      </c>
      <c r="E202" s="22" t="str" cm="1">
        <f t="array" ref="E202">IF(INDEX('Data Input'!C:C,18+CEILING((ROW()-6)/2,1))&lt;&gt;"","STUDARTAG_"&amp; LEFT(INDEX('Data Input'!C:C,18+CEILING((ROW()-6)/2,1)),9) &amp; IF(MOD(ROW()-6,2)=1,"_REQUEST","_PLACE"),"")</f>
        <v/>
      </c>
      <c r="F202" s="22" t="str" cm="1">
        <f t="array" ref="F202">TRIM(IF(INDEX('Data Input'!$D:$D,18+CEILING((ROW()-6)/2,1))&lt;&gt;"","COUNT",""))</f>
        <v/>
      </c>
      <c r="G202" s="22" t="str" cm="1">
        <f t="array" ref="G202">IF(INDEX('Data Input'!C:C,18+CEILING((ROW()-6)/2,1))&lt;&gt;"",IF(MOD(ROW()-6,2)=1,INDEX('Data Input'!D:D,18+CEILING((ROW()-6)/2,1)),INDEX('Data Input'!E:E,18+CEILING((ROW()-7)/2,1))),"")</f>
        <v/>
      </c>
      <c r="H202" s="15"/>
    </row>
    <row r="203" spans="1:8" x14ac:dyDescent="0.25">
      <c r="A203" s="22" t="str" cm="1">
        <f t="array" ref="A203">TRIM(IF(INDEX('Data Input'!$D:$D,18+CEILING((ROW()-6)/2,1))&lt;&gt;"",'Data Input'!$E$4,""))</f>
        <v/>
      </c>
      <c r="B203" s="22" t="str" cm="1">
        <f t="array" ref="B203">TRIM(IF(INDEX('Data Input'!$D:$D,18+CEILING((ROW()-6)/2,1))&lt;&gt;"","SC1206B",""))</f>
        <v/>
      </c>
      <c r="C203" s="22" t="str" cm="1">
        <f t="array" ref="C203">TRIM(IF(INDEX('Data Input'!$D:$D,18+CEILING((ROW()-6)/2,1))&lt;&gt;"","EOY",""))</f>
        <v/>
      </c>
      <c r="D203" s="22" t="str" cm="1">
        <f t="array" ref="D203">TRIM(IF(INDEX('Data Input'!$D:$D,18+CEILING((ROW()-6)/2,1))&lt;&gt;"",'Data Input'!$E$5,""))</f>
        <v/>
      </c>
      <c r="E203" s="22" t="str" cm="1">
        <f t="array" ref="E203">IF(INDEX('Data Input'!C:C,18+CEILING((ROW()-6)/2,1))&lt;&gt;"","STUDARTAG_"&amp; LEFT(INDEX('Data Input'!C:C,18+CEILING((ROW()-6)/2,1)),9) &amp; IF(MOD(ROW()-6,2)=1,"_REQUEST","_PLACE"),"")</f>
        <v/>
      </c>
      <c r="F203" s="22" t="str" cm="1">
        <f t="array" ref="F203">TRIM(IF(INDEX('Data Input'!$D:$D,18+CEILING((ROW()-6)/2,1))&lt;&gt;"","COUNT",""))</f>
        <v/>
      </c>
      <c r="G203" s="22" t="str" cm="1">
        <f t="array" ref="G203">IF(INDEX('Data Input'!C:C,18+CEILING((ROW()-6)/2,1))&lt;&gt;"",IF(MOD(ROW()-6,2)=1,INDEX('Data Input'!D:D,18+CEILING((ROW()-6)/2,1)),INDEX('Data Input'!E:E,18+CEILING((ROW()-7)/2,1))),"")</f>
        <v/>
      </c>
      <c r="H203" s="15"/>
    </row>
    <row r="204" spans="1:8" x14ac:dyDescent="0.25">
      <c r="A204" s="22" t="str" cm="1">
        <f t="array" ref="A204">TRIM(IF(INDEX('Data Input'!$D:$D,18+CEILING((ROW()-6)/2,1))&lt;&gt;"",'Data Input'!$E$4,""))</f>
        <v/>
      </c>
      <c r="B204" s="22" t="str" cm="1">
        <f t="array" ref="B204">TRIM(IF(INDEX('Data Input'!$D:$D,18+CEILING((ROW()-6)/2,1))&lt;&gt;"","SC1206B",""))</f>
        <v/>
      </c>
      <c r="C204" s="22" t="str" cm="1">
        <f t="array" ref="C204">TRIM(IF(INDEX('Data Input'!$D:$D,18+CEILING((ROW()-6)/2,1))&lt;&gt;"","EOY",""))</f>
        <v/>
      </c>
      <c r="D204" s="22" t="str" cm="1">
        <f t="array" ref="D204">TRIM(IF(INDEX('Data Input'!$D:$D,18+CEILING((ROW()-6)/2,1))&lt;&gt;"",'Data Input'!$E$5,""))</f>
        <v/>
      </c>
      <c r="E204" s="22" t="str" cm="1">
        <f t="array" ref="E204">IF(INDEX('Data Input'!C:C,18+CEILING((ROW()-6)/2,1))&lt;&gt;"","STUDARTAG_"&amp; LEFT(INDEX('Data Input'!C:C,18+CEILING((ROW()-6)/2,1)),9) &amp; IF(MOD(ROW()-6,2)=1,"_REQUEST","_PLACE"),"")</f>
        <v/>
      </c>
      <c r="F204" s="22" t="str" cm="1">
        <f t="array" ref="F204">TRIM(IF(INDEX('Data Input'!$D:$D,18+CEILING((ROW()-6)/2,1))&lt;&gt;"","COUNT",""))</f>
        <v/>
      </c>
      <c r="G204" s="22" t="str" cm="1">
        <f t="array" ref="G204">IF(INDEX('Data Input'!C:C,18+CEILING((ROW()-6)/2,1))&lt;&gt;"",IF(MOD(ROW()-6,2)=1,INDEX('Data Input'!D:D,18+CEILING((ROW()-6)/2,1)),INDEX('Data Input'!E:E,18+CEILING((ROW()-7)/2,1))),"")</f>
        <v/>
      </c>
      <c r="H204" s="15"/>
    </row>
    <row r="205" spans="1:8" x14ac:dyDescent="0.25">
      <c r="A205" s="22" t="str" cm="1">
        <f t="array" ref="A205">TRIM(IF(INDEX('Data Input'!$D:$D,18+CEILING((ROW()-6)/2,1))&lt;&gt;"",'Data Input'!$E$4,""))</f>
        <v/>
      </c>
      <c r="B205" s="22" t="str" cm="1">
        <f t="array" ref="B205">TRIM(IF(INDEX('Data Input'!$D:$D,18+CEILING((ROW()-6)/2,1))&lt;&gt;"","SC1206B",""))</f>
        <v/>
      </c>
      <c r="C205" s="22" t="str" cm="1">
        <f t="array" ref="C205">TRIM(IF(INDEX('Data Input'!$D:$D,18+CEILING((ROW()-6)/2,1))&lt;&gt;"","EOY",""))</f>
        <v/>
      </c>
      <c r="D205" s="22" t="str" cm="1">
        <f t="array" ref="D205">TRIM(IF(INDEX('Data Input'!$D:$D,18+CEILING((ROW()-6)/2,1))&lt;&gt;"",'Data Input'!$E$5,""))</f>
        <v/>
      </c>
      <c r="E205" s="22" t="str" cm="1">
        <f t="array" ref="E205">IF(INDEX('Data Input'!C:C,18+CEILING((ROW()-6)/2,1))&lt;&gt;"","STUDARTAG_"&amp; LEFT(INDEX('Data Input'!C:C,18+CEILING((ROW()-6)/2,1)),9) &amp; IF(MOD(ROW()-6,2)=1,"_REQUEST","_PLACE"),"")</f>
        <v/>
      </c>
      <c r="F205" s="22" t="str" cm="1">
        <f t="array" ref="F205">TRIM(IF(INDEX('Data Input'!$D:$D,18+CEILING((ROW()-6)/2,1))&lt;&gt;"","COUNT",""))</f>
        <v/>
      </c>
      <c r="G205" s="22" t="str" cm="1">
        <f t="array" ref="G205">IF(INDEX('Data Input'!C:C,18+CEILING((ROW()-6)/2,1))&lt;&gt;"",IF(MOD(ROW()-6,2)=1,INDEX('Data Input'!D:D,18+CEILING((ROW()-6)/2,1)),INDEX('Data Input'!E:E,18+CEILING((ROW()-7)/2,1))),"")</f>
        <v/>
      </c>
      <c r="H205" s="15"/>
    </row>
    <row r="206" spans="1:8" x14ac:dyDescent="0.25">
      <c r="A206" s="22" t="str" cm="1">
        <f t="array" ref="A206">TRIM(IF(INDEX('Data Input'!$D:$D,18+CEILING((ROW()-6)/2,1))&lt;&gt;"",'Data Input'!$E$4,""))</f>
        <v/>
      </c>
      <c r="B206" s="22" t="str" cm="1">
        <f t="array" ref="B206">TRIM(IF(INDEX('Data Input'!$D:$D,18+CEILING((ROW()-6)/2,1))&lt;&gt;"","SC1206B",""))</f>
        <v/>
      </c>
      <c r="C206" s="22" t="str" cm="1">
        <f t="array" ref="C206">TRIM(IF(INDEX('Data Input'!$D:$D,18+CEILING((ROW()-6)/2,1))&lt;&gt;"","EOY",""))</f>
        <v/>
      </c>
      <c r="D206" s="22" t="str" cm="1">
        <f t="array" ref="D206">TRIM(IF(INDEX('Data Input'!$D:$D,18+CEILING((ROW()-6)/2,1))&lt;&gt;"",'Data Input'!$E$5,""))</f>
        <v/>
      </c>
      <c r="E206" s="22" t="str" cm="1">
        <f t="array" ref="E206">IF(INDEX('Data Input'!C:C,18+CEILING((ROW()-6)/2,1))&lt;&gt;"","STUDARTAG_"&amp; LEFT(INDEX('Data Input'!C:C,18+CEILING((ROW()-6)/2,1)),9) &amp; IF(MOD(ROW()-6,2)=1,"_REQUEST","_PLACE"),"")</f>
        <v/>
      </c>
      <c r="F206" s="22" t="str" cm="1">
        <f t="array" ref="F206">TRIM(IF(INDEX('Data Input'!$D:$D,18+CEILING((ROW()-6)/2,1))&lt;&gt;"","COUNT",""))</f>
        <v/>
      </c>
      <c r="G206" s="22" t="str" cm="1">
        <f t="array" ref="G206">IF(INDEX('Data Input'!C:C,18+CEILING((ROW()-6)/2,1))&lt;&gt;"",IF(MOD(ROW()-6,2)=1,INDEX('Data Input'!D:D,18+CEILING((ROW()-6)/2,1)),INDEX('Data Input'!E:E,18+CEILING((ROW()-7)/2,1))),"")</f>
        <v/>
      </c>
      <c r="H206" s="15"/>
    </row>
  </sheetData>
  <sheetProtection algorithmName="SHA-512" hashValue="hPhsK9VAHsXCSYbZ8RCg49X/QPfICp1JOnndqCaUcchrsUf3pzBmJ4AyFtSYTM8rM78RudVTSALsVY+VoMuRLw==" saltValue="5IEQ4PXa/cjtwemcNXghaw==" spinCount="100000" sheet="1" objects="1" scenarios="1"/>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002E3B23A990A4A887D43085B8F0C31" ma:contentTypeVersion="22" ma:contentTypeDescription="Create a new document." ma:contentTypeScope="" ma:versionID="ad485add254bc23389a5db95242a1377">
  <xsd:schema xmlns:xsd="http://www.w3.org/2001/XMLSchema" xmlns:xs="http://www.w3.org/2001/XMLSchema" xmlns:p="http://schemas.microsoft.com/office/2006/metadata/properties" xmlns:ns1="http://schemas.microsoft.com/sharepoint/v3" xmlns:ns2="25983d4c-ea14-434b-b4ba-cf69b45b3357" xmlns:ns3="45c42ebc-ddf9-4851-b127-b05c9700718e" targetNamespace="http://schemas.microsoft.com/office/2006/metadata/properties" ma:root="true" ma:fieldsID="4bbf99b6389ad00837cce54207448b9a" ns1:_="" ns2:_="" ns3:_="">
    <xsd:import namespace="http://schemas.microsoft.com/sharepoint/v3"/>
    <xsd:import namespace="25983d4c-ea14-434b-b4ba-cf69b45b3357"/>
    <xsd:import namespace="45c42ebc-ddf9-4851-b127-b05c9700718e"/>
    <xsd:element name="properties">
      <xsd:complexType>
        <xsd:sequence>
          <xsd:element name="documentManagement">
            <xsd:complexType>
              <xsd:all>
                <xsd:element ref="ns2:Testifier_x0028_s_x0029_" minOccurs="0"/>
                <xsd:element ref="ns2:Dateoftestimony" minOccurs="0"/>
                <xsd:element ref="ns2:Grouptestifyingbefore" minOccurs="0"/>
                <xsd:element ref="ns2:MediaServiceMetadata" minOccurs="0"/>
                <xsd:element ref="ns2:MediaServiceFastMetadata" minOccurs="0"/>
                <xsd:element ref="ns3:SharedWithUsers" minOccurs="0"/>
                <xsd:element ref="ns3:SharedWithDetails" minOccurs="0"/>
                <xsd:element ref="ns1:_ExtendedDescription" minOccurs="0"/>
                <xsd:element ref="ns2:Not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ExtendedDescription" ma:index="12" nillable="true" ma:displayName="Description" ma:hidden="true" ma:internalName="_ExtendedDescription"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983d4c-ea14-434b-b4ba-cf69b45b3357" elementFormDefault="qualified">
    <xsd:import namespace="http://schemas.microsoft.com/office/2006/documentManagement/types"/>
    <xsd:import namespace="http://schemas.microsoft.com/office/infopath/2007/PartnerControls"/>
    <xsd:element name="Testifier_x0028_s_x0029_" ma:index="2" nillable="true" ma:displayName="Testifier(s)" ma:format="Dropdown" ma:list="UserInfo" ma:SharePointGroup="0" ma:internalName="Testifier_x0028_s_x0029_" ma:readOnly="fals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oftestimony" ma:index="3" nillable="true" ma:displayName="Date of testimony" ma:format="DateOnly" ma:internalName="Dateoftestimony" ma:readOnly="false">
      <xsd:simpleType>
        <xsd:restriction base="dms:DateTime"/>
      </xsd:simpleType>
    </xsd:element>
    <xsd:element name="Grouptestifyingbefore" ma:index="4" nillable="true" ma:displayName="Group testifying before" ma:format="Dropdown" ma:internalName="Grouptestifyingbefore" ma:readOnly="false">
      <xsd:simpleType>
        <xsd:union memberTypes="dms:Text">
          <xsd:simpleType>
            <xsd:restriction base="dms:Choice">
              <xsd:enumeration value="House Education Cmte"/>
              <xsd:enumeration value="House Policy Cmte"/>
              <xsd:enumeration value="Joint House/Senate Dem Policy Cmte"/>
              <xsd:enumeration value="Senate Education Cmte"/>
              <xsd:enumeration value="Senate Policy Cmte"/>
            </xsd:restriction>
          </xsd:simpleType>
        </xsd:un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Notes" ma:index="17" nillable="true" ma:displayName="Notes" ma:format="Dropdown" ma:internalName="Notes">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23380fc7-fa52-4f73-84dd-cd41989e36df"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5c42ebc-ddf9-4851-b127-b05c9700718e"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0" nillable="true" ma:displayName="Taxonomy Catch All Column" ma:hidden="true" ma:list="{7d41d244-5c5c-45e3-8abc-3107daa4c45d}" ma:internalName="TaxCatchAll" ma:showField="CatchAllData" ma:web="45c42ebc-ddf9-4851-b127-b05c970071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ma:index="5"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Grouptestifyingbefore xmlns="25983d4c-ea14-434b-b4ba-cf69b45b3357" xsi:nil="true"/>
    <Testifier_x0028_s_x0029_ xmlns="25983d4c-ea14-434b-b4ba-cf69b45b3357">
      <UserInfo>
        <DisplayName/>
        <AccountId xsi:nil="true"/>
        <AccountType/>
      </UserInfo>
    </Testifier_x0028_s_x0029_>
    <_ExtendedDescription xmlns="http://schemas.microsoft.com/sharepoint/v3" xsi:nil="true"/>
    <Notes xmlns="25983d4c-ea14-434b-b4ba-cf69b45b3357" xsi:nil="true"/>
    <Dateoftestimony xmlns="25983d4c-ea14-434b-b4ba-cf69b45b3357" xsi:nil="true"/>
    <TaxCatchAll xmlns="45c42ebc-ddf9-4851-b127-b05c9700718e" xsi:nil="true"/>
    <lcf76f155ced4ddcb4097134ff3c332f xmlns="25983d4c-ea14-434b-b4ba-cf69b45b335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81C4EF9-B407-4DF3-BBAA-DE90973DA82E}">
  <ds:schemaRefs>
    <ds:schemaRef ds:uri="http://schemas.microsoft.com/sharepoint/v3/contenttype/forms"/>
  </ds:schemaRefs>
</ds:datastoreItem>
</file>

<file path=customXml/itemProps2.xml><?xml version="1.0" encoding="utf-8"?>
<ds:datastoreItem xmlns:ds="http://schemas.openxmlformats.org/officeDocument/2006/customXml" ds:itemID="{75739B64-2E71-4B4A-AE67-EF3FFD58E4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5983d4c-ea14-434b-b4ba-cf69b45b3357"/>
    <ds:schemaRef ds:uri="45c42ebc-ddf9-4851-b127-b05c970071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F2F7F41-B2AD-45E3-AA96-1243B474B43D}">
  <ds:schemaRefs>
    <ds:schemaRef ds:uri="http://schemas.microsoft.com/office/2006/metadata/properties"/>
    <ds:schemaRef ds:uri="http://schemas.microsoft.com/office/infopath/2007/PartnerControls"/>
    <ds:schemaRef ds:uri="25983d4c-ea14-434b-b4ba-cf69b45b3357"/>
    <ds:schemaRef ds:uri="http://schemas.microsoft.com/sharepoint/v3"/>
    <ds:schemaRef ds:uri="45c42ebc-ddf9-4851-b127-b05c9700718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Export&amp;Save</vt:lpstr>
      <vt:lpstr>Data Input</vt:lpstr>
      <vt:lpstr>SY Dropdown</vt:lpstr>
      <vt:lpstr>K-12 Dropdown</vt:lpstr>
      <vt:lpstr>Institution Fact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Graybill, Melissa</dc:creator>
  <cp:lastModifiedBy>Pokorny Golden, Carissa</cp:lastModifiedBy>
  <dcterms:created xsi:type="dcterms:W3CDTF">2025-08-15T13:55:05Z</dcterms:created>
  <dcterms:modified xsi:type="dcterms:W3CDTF">2026-04-03T13:52:44Z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0x010100F002E3B23A990A4A887D43085B8F0C31</vt:lpwstr>
  </property>
</Properties>
</file>